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Für Homepage\"/>
    </mc:Choice>
  </mc:AlternateContent>
  <bookViews>
    <workbookView xWindow="0" yWindow="0" windowWidth="16380" windowHeight="819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42" i="1" l="1"/>
  <c r="F33" i="1"/>
  <c r="F34" i="1"/>
  <c r="F35" i="1"/>
  <c r="F36" i="1"/>
  <c r="F37" i="1"/>
  <c r="F38" i="1"/>
  <c r="F39" i="1"/>
  <c r="F40" i="1"/>
  <c r="F41" i="1"/>
  <c r="F32" i="1"/>
  <c r="F31" i="1"/>
  <c r="L42" i="1" l="1"/>
  <c r="L40" i="1"/>
  <c r="L10" i="1" l="1"/>
  <c r="M10" i="1"/>
  <c r="N10" i="1"/>
  <c r="O10" i="1"/>
  <c r="P10" i="1"/>
  <c r="G27" i="1"/>
</calcChain>
</file>

<file path=xl/sharedStrings.xml><?xml version="1.0" encoding="utf-8"?>
<sst xmlns="http://schemas.openxmlformats.org/spreadsheetml/2006/main" count="71" uniqueCount="64">
  <si>
    <t>Seite | page 1/2</t>
  </si>
  <si>
    <t>Seite | page 2/2</t>
  </si>
  <si>
    <r>
      <t>SureFood</t>
    </r>
    <r>
      <rPr>
        <b/>
        <vertAlign val="superscript"/>
        <sz val="10"/>
        <rFont val="Tahoma"/>
        <family val="2"/>
      </rPr>
      <t>®</t>
    </r>
    <r>
      <rPr>
        <b/>
        <sz val="10"/>
        <rFont val="Tahoma"/>
        <family val="2"/>
      </rPr>
      <t xml:space="preserve"> ALLERGEN QUANT - Standardgerade | standard curve</t>
    </r>
  </si>
  <si>
    <t>Hinweise | Instructions</t>
  </si>
  <si>
    <t>:</t>
  </si>
  <si>
    <t>Entnehmen Sie die Ergebnisse den grünen Feldern |</t>
  </si>
  <si>
    <t>Please read results in green cells</t>
  </si>
  <si>
    <t>Optionale Information |</t>
  </si>
  <si>
    <t>Optionale Daten |</t>
  </si>
  <si>
    <t>S1</t>
  </si>
  <si>
    <t>S2</t>
  </si>
  <si>
    <t>S3</t>
  </si>
  <si>
    <t>S4</t>
  </si>
  <si>
    <t>S5</t>
  </si>
  <si>
    <t>Optional information</t>
  </si>
  <si>
    <t>Optional data</t>
  </si>
  <si>
    <t>Kopienzahl Standard |</t>
  </si>
  <si>
    <t>Copy number standard</t>
  </si>
  <si>
    <t>Datum | Date:</t>
  </si>
  <si>
    <t>Log Kopienzahl |</t>
  </si>
  <si>
    <t>Bearbeiter (Kürzel) | Operator (code):</t>
  </si>
  <si>
    <t>Log copy number</t>
  </si>
  <si>
    <t>Parameter / Bestellnr. | Parameter / product code:</t>
  </si>
  <si>
    <t>Lot-nr. | Lot no. :</t>
  </si>
  <si>
    <t>Verfallsdatum | Expiry date :</t>
  </si>
  <si>
    <r>
      <t xml:space="preserve">PCR Gerät </t>
    </r>
    <r>
      <rPr>
        <sz val="10"/>
        <rFont val="Arial"/>
        <family val="2"/>
      </rPr>
      <t>|</t>
    </r>
    <r>
      <rPr>
        <sz val="10"/>
        <rFont val="Tahoma"/>
        <family val="2"/>
      </rPr>
      <t xml:space="preserve"> PCR device :</t>
    </r>
  </si>
  <si>
    <t>Steigung | Slope:</t>
  </si>
  <si>
    <t>Konzentration Referenz* [ppm**] | Concentration reference sample* [ppm**]:</t>
  </si>
  <si>
    <t>Sample no.</t>
  </si>
  <si>
    <t>sample identification</t>
  </si>
  <si>
    <t>concentration sample [ppm**]</t>
  </si>
  <si>
    <r>
      <t xml:space="preserve">Steigung </t>
    </r>
    <r>
      <rPr>
        <b/>
        <sz val="10"/>
        <rFont val="Tahoma"/>
        <family val="2"/>
      </rPr>
      <t>s</t>
    </r>
    <r>
      <rPr>
        <sz val="10"/>
        <rFont val="Tahoma"/>
        <family val="2"/>
      </rPr>
      <t xml:space="preserve"> |</t>
    </r>
  </si>
  <si>
    <r>
      <t xml:space="preserve">slope </t>
    </r>
    <r>
      <rPr>
        <b/>
        <sz val="10"/>
        <rFont val="Tahoma"/>
        <family val="2"/>
      </rPr>
      <t>s</t>
    </r>
  </si>
  <si>
    <t xml:space="preserve">** ppm = mg allergener Bestandteil / kg Lebensmittel | </t>
  </si>
  <si>
    <t>** ppm = mg allergenic substance / kg food</t>
  </si>
  <si>
    <r>
      <t xml:space="preserve">Korrelationskoeffizient </t>
    </r>
    <r>
      <rPr>
        <b/>
        <sz val="10"/>
        <rFont val="Tahoma"/>
        <family val="2"/>
      </rPr>
      <t>R</t>
    </r>
    <r>
      <rPr>
        <b/>
        <vertAlign val="superscript"/>
        <sz val="10"/>
        <rFont val="Tahoma"/>
        <family val="2"/>
      </rPr>
      <t>2</t>
    </r>
    <r>
      <rPr>
        <sz val="10"/>
        <rFont val="Tahoma"/>
        <family val="2"/>
      </rPr>
      <t xml:space="preserve"> |</t>
    </r>
  </si>
  <si>
    <r>
      <t xml:space="preserve">correlation coefficient </t>
    </r>
    <r>
      <rPr>
        <b/>
        <sz val="10"/>
        <rFont val="Tahoma"/>
        <family val="2"/>
      </rPr>
      <t>R</t>
    </r>
    <r>
      <rPr>
        <b/>
        <vertAlign val="superscript"/>
        <sz val="10"/>
        <rFont val="Tahoma"/>
        <family val="2"/>
      </rPr>
      <t>2</t>
    </r>
  </si>
  <si>
    <r>
      <t xml:space="preserve">Kontakt </t>
    </r>
    <r>
      <rPr>
        <sz val="8"/>
        <rFont val="Arial"/>
        <family val="2"/>
      </rPr>
      <t>| Contact:</t>
    </r>
  </si>
  <si>
    <t xml:space="preserve">CONGEN Biotechnologie GmbH | Robert-Rössle-Str. 10 | 13125 Berlin | Germany | </t>
  </si>
  <si>
    <t>Cp Standard |</t>
  </si>
  <si>
    <t xml:space="preserve">Cp standard </t>
  </si>
  <si>
    <r>
      <t>SureFood</t>
    </r>
    <r>
      <rPr>
        <b/>
        <vertAlign val="superscript"/>
        <sz val="10"/>
        <rFont val="Tahoma"/>
        <family val="2"/>
      </rPr>
      <t>®</t>
    </r>
    <r>
      <rPr>
        <b/>
        <sz val="10"/>
        <rFont val="Tahoma"/>
        <family val="2"/>
      </rPr>
      <t xml:space="preserve"> ALLERGEN QUANT - Auswertungsvorlage | Data interpretation sheet</t>
    </r>
  </si>
  <si>
    <t>Cp Referenz 1* | Cp Reference 1*:</t>
  </si>
  <si>
    <t>Cp Referenz 2* | Cp Reference 2*:</t>
  </si>
  <si>
    <t>Cp sample</t>
  </si>
  <si>
    <t>Ø (Mittelwert) Cp Referenz* | Ø (mean) Cp Reference*:</t>
  </si>
  <si>
    <r>
      <t>Verdünnungsfaktor</t>
    </r>
    <r>
      <rPr>
        <b/>
        <vertAlign val="superscript"/>
        <sz val="10"/>
        <rFont val="Tahoma"/>
        <family val="2"/>
      </rPr>
      <t>#</t>
    </r>
  </si>
  <si>
    <r>
      <t>dilution factor</t>
    </r>
    <r>
      <rPr>
        <b/>
        <vertAlign val="superscript"/>
        <sz val="10"/>
        <rFont val="Tahoma"/>
        <family val="2"/>
      </rPr>
      <t>#</t>
    </r>
  </si>
  <si>
    <t>Bitte entsprechende Werte in blaue Felder eintragen | Verdünnungsfaktor 1 = unverdünnte Probe</t>
  </si>
  <si>
    <t>Please fill in respective values in blue cells | dilution factor 1 = undiluted sample</t>
  </si>
  <si>
    <t># Gegebenenfalls Verdünnungsfaktor eintragen (unverdünnt = 1)</t>
  </si>
  <si>
    <t># Enter dilution factor if applicable (undiluted = 1)</t>
  </si>
  <si>
    <t>Version February 2026</t>
  </si>
  <si>
    <t xml:space="preserve">Probenr. </t>
  </si>
  <si>
    <r>
      <t>Der Testkit ist zur Quantifizierung von Allergen-Konzentrationen im Bereich von 1 bis 400 ppm unter Verwendung des SureFood</t>
    </r>
    <r>
      <rPr>
        <vertAlign val="superscript"/>
        <sz val="8"/>
        <rFont val="Tahoma"/>
        <family val="2"/>
      </rPr>
      <t>®</t>
    </r>
    <r>
      <rPr>
        <sz val="8"/>
        <rFont val="Tahoma"/>
        <family val="2"/>
      </rPr>
      <t xml:space="preserve"> QUANTARD Allergen 40 verifiziert. Proben können bis zu einem Verhältnis von 1:10 verdünnt werden.</t>
    </r>
  </si>
  <si>
    <r>
      <t>The test kit is verified for the quantification of allergen concentrations in the range of 1 to 400 ppm using the SureFood</t>
    </r>
    <r>
      <rPr>
        <vertAlign val="superscript"/>
        <sz val="8"/>
        <rFont val="Tahoma"/>
        <family val="2"/>
      </rPr>
      <t>®</t>
    </r>
    <r>
      <rPr>
        <sz val="8"/>
        <rFont val="Tahoma"/>
        <family val="2"/>
      </rPr>
      <t xml:space="preserve"> QUANTARD Allergen 40. Samples can be diluted up to 1:10. </t>
    </r>
  </si>
  <si>
    <r>
      <t>Dieses Blatt kann genutzt werden, um Steigung s und R</t>
    </r>
    <r>
      <rPr>
        <vertAlign val="superscript"/>
        <sz val="8"/>
        <rFont val="Tahoma"/>
        <family val="2"/>
      </rPr>
      <t>2</t>
    </r>
    <r>
      <rPr>
        <sz val="8"/>
        <rFont val="Tahoma"/>
        <family val="2"/>
      </rPr>
      <t xml:space="preserve"> für die Standardgerade aus den Cp Werten der Verdünnungsreihe der Standard-DNA zu bestimmen</t>
    </r>
  </si>
  <si>
    <r>
      <t>This sheet can be used for determination of slope s and R</t>
    </r>
    <r>
      <rPr>
        <vertAlign val="superscript"/>
        <sz val="8"/>
        <rFont val="Tahoma"/>
        <family val="2"/>
      </rPr>
      <t>2</t>
    </r>
    <r>
      <rPr>
        <sz val="8"/>
        <rFont val="Tahoma"/>
        <family val="2"/>
      </rPr>
      <t xml:space="preserve"> of the standard curve based on the Cp values of the standard DNA dilution series</t>
    </r>
  </si>
  <si>
    <t>T +49-30-9489-3500 |  Mail: info@congen.de | www.congen.de</t>
  </si>
  <si>
    <t xml:space="preserve">Probenbezeichnung </t>
  </si>
  <si>
    <t xml:space="preserve">Cp Probe </t>
  </si>
  <si>
    <t xml:space="preserve">Konzentration Probe [ppm**] </t>
  </si>
  <si>
    <r>
      <t>* z.B. SureFood</t>
    </r>
    <r>
      <rPr>
        <vertAlign val="superscript"/>
        <sz val="9"/>
        <rFont val="Tahoma"/>
        <family val="2"/>
      </rPr>
      <t>®</t>
    </r>
    <r>
      <rPr>
        <sz val="9"/>
        <rFont val="Tahoma"/>
        <family val="2"/>
      </rPr>
      <t xml:space="preserve"> QUANTARD Allergen 40, S3301, 40 ppm | </t>
    </r>
  </si>
  <si>
    <r>
      <t>* e.g. SureFood</t>
    </r>
    <r>
      <rPr>
        <vertAlign val="superscript"/>
        <sz val="9"/>
        <rFont val="Tahoma"/>
        <family val="2"/>
      </rPr>
      <t>®</t>
    </r>
    <r>
      <rPr>
        <sz val="9"/>
        <rFont val="Tahoma"/>
        <family val="2"/>
      </rPr>
      <t xml:space="preserve"> QUANTARD Allergen 40, S3301, 40 ppm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</si>
</sst>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vertAlign val="superscript"/>
      <sz val="10"/>
      <name val="Tahoma"/>
      <family val="2"/>
    </font>
    <font>
      <sz val="8"/>
      <name val="Tahoma"/>
      <family val="2"/>
    </font>
    <font>
      <sz val="8"/>
      <name val="Arial"/>
      <family val="2"/>
    </font>
    <font>
      <vertAlign val="superscript"/>
      <sz val="8"/>
      <name val="Tahoma"/>
      <family val="2"/>
    </font>
    <font>
      <sz val="9"/>
      <name val="Tahoma"/>
      <family val="2"/>
    </font>
    <font>
      <vertAlign val="superscript"/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 style="thick">
        <color indexed="18"/>
      </right>
      <top/>
      <bottom/>
      <diagonal/>
    </border>
    <border>
      <left style="medium">
        <color indexed="16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16"/>
      </left>
      <right style="thin">
        <color indexed="8"/>
      </right>
      <top style="thin">
        <color indexed="8"/>
      </top>
      <bottom style="medium">
        <color indexed="16"/>
      </bottom>
      <diagonal/>
    </border>
    <border>
      <left style="thin">
        <color indexed="8"/>
      </left>
      <right/>
      <top/>
      <bottom style="medium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6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/>
      <top/>
      <bottom style="medium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/>
      <diagonal/>
    </border>
    <border>
      <left/>
      <right style="medium">
        <color indexed="16"/>
      </right>
      <top/>
      <bottom/>
      <diagonal/>
    </border>
    <border>
      <left style="thin">
        <color indexed="8"/>
      </left>
      <right style="medium">
        <color indexed="16"/>
      </right>
      <top/>
      <bottom/>
      <diagonal/>
    </border>
    <border>
      <left style="thin">
        <color indexed="8"/>
      </left>
      <right style="medium">
        <color indexed="16"/>
      </right>
      <top/>
      <bottom style="medium">
        <color indexed="16"/>
      </bottom>
      <diagonal/>
    </border>
    <border>
      <left/>
      <right/>
      <top style="medium">
        <color indexed="16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ck">
        <color indexed="1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theme="0" tint="-0.24994659260841701"/>
      </top>
      <bottom style="double">
        <color indexed="8"/>
      </bottom>
      <diagonal/>
    </border>
    <border>
      <left/>
      <right/>
      <top style="thin">
        <color theme="0" tint="-0.24994659260841701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 tint="-0.24994659260841701"/>
      </top>
      <bottom style="double">
        <color indexed="8"/>
      </bottom>
      <diagonal/>
    </border>
    <border>
      <left style="thin">
        <color indexed="8"/>
      </left>
      <right/>
      <top style="thin">
        <color theme="0" tint="-0.24994659260841701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0" tint="-0.24994659260841701"/>
      </top>
      <bottom style="double">
        <color indexed="8"/>
      </bottom>
      <diagonal/>
    </border>
  </borders>
  <cellStyleXfs count="1">
    <xf numFmtId="0" fontId="0" fillId="0" borderId="0"/>
  </cellStyleXfs>
  <cellXfs count="127">
    <xf numFmtId="0" fontId="0" fillId="0" borderId="0" xfId="0"/>
    <xf numFmtId="14" fontId="1" fillId="4" borderId="15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right"/>
      <protection locked="0"/>
    </xf>
    <xf numFmtId="0" fontId="1" fillId="4" borderId="20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2" fillId="3" borderId="21" xfId="0" applyFont="1" applyFill="1" applyBorder="1" applyProtection="1"/>
    <xf numFmtId="0" fontId="1" fillId="4" borderId="26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1" fillId="0" borderId="2" xfId="0" applyFont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right"/>
    </xf>
    <xf numFmtId="0" fontId="1" fillId="3" borderId="3" xfId="0" applyFont="1" applyFill="1" applyBorder="1" applyAlignment="1" applyProtection="1">
      <alignment horizontal="right"/>
    </xf>
    <xf numFmtId="0" fontId="1" fillId="4" borderId="3" xfId="0" applyFont="1" applyFill="1" applyBorder="1" applyAlignment="1" applyProtection="1">
      <alignment horizontal="right"/>
    </xf>
    <xf numFmtId="0" fontId="1" fillId="0" borderId="4" xfId="0" applyFont="1" applyBorder="1" applyAlignment="1" applyProtection="1"/>
    <xf numFmtId="0" fontId="1" fillId="5" borderId="5" xfId="0" applyFont="1" applyFill="1" applyBorder="1" applyAlignment="1" applyProtection="1">
      <alignment horizontal="right"/>
    </xf>
    <xf numFmtId="0" fontId="1" fillId="0" borderId="6" xfId="0" applyFont="1" applyBorder="1" applyProtection="1"/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0" fontId="2" fillId="0" borderId="51" xfId="0" applyFont="1" applyBorder="1" applyAlignment="1" applyProtection="1">
      <alignment horizontal="center"/>
    </xf>
    <xf numFmtId="0" fontId="1" fillId="4" borderId="10" xfId="0" applyFont="1" applyFill="1" applyBorder="1" applyAlignment="1" applyProtection="1">
      <alignment horizontal="right"/>
    </xf>
    <xf numFmtId="0" fontId="1" fillId="0" borderId="11" xfId="0" applyFont="1" applyBorder="1" applyAlignment="1" applyProtection="1"/>
    <xf numFmtId="0" fontId="1" fillId="5" borderId="12" xfId="0" applyFont="1" applyFill="1" applyBorder="1" applyAlignment="1" applyProtection="1">
      <alignment horizontal="right"/>
    </xf>
    <xf numFmtId="0" fontId="2" fillId="0" borderId="13" xfId="0" applyFont="1" applyBorder="1" applyProtection="1"/>
    <xf numFmtId="0" fontId="2" fillId="0" borderId="14" xfId="0" applyFont="1" applyBorder="1" applyProtection="1"/>
    <xf numFmtId="0" fontId="1" fillId="0" borderId="16" xfId="0" applyFont="1" applyBorder="1" applyProtection="1"/>
    <xf numFmtId="0" fontId="1" fillId="0" borderId="14" xfId="0" applyFont="1" applyBorder="1" applyProtection="1"/>
    <xf numFmtId="0" fontId="2" fillId="0" borderId="18" xfId="0" applyFont="1" applyBorder="1" applyProtection="1"/>
    <xf numFmtId="0" fontId="2" fillId="0" borderId="19" xfId="0" applyFont="1" applyBorder="1" applyProtection="1"/>
    <xf numFmtId="0" fontId="1" fillId="0" borderId="25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left"/>
    </xf>
    <xf numFmtId="0" fontId="1" fillId="0" borderId="2" xfId="0" applyFont="1" applyBorder="1" applyProtection="1"/>
    <xf numFmtId="0" fontId="1" fillId="0" borderId="30" xfId="0" applyFont="1" applyBorder="1" applyAlignment="1" applyProtection="1">
      <alignment horizontal="left"/>
    </xf>
    <xf numFmtId="0" fontId="1" fillId="0" borderId="31" xfId="0" applyFont="1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0" fontId="1" fillId="0" borderId="3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right"/>
    </xf>
    <xf numFmtId="0" fontId="1" fillId="5" borderId="11" xfId="0" applyFont="1" applyFill="1" applyBorder="1" applyAlignment="1" applyProtection="1">
      <alignment horizontal="right"/>
    </xf>
    <xf numFmtId="0" fontId="1" fillId="2" borderId="53" xfId="0" applyFont="1" applyFill="1" applyBorder="1" applyAlignment="1" applyProtection="1">
      <alignment horizontal="center"/>
      <protection locked="0"/>
    </xf>
    <xf numFmtId="0" fontId="1" fillId="2" borderId="54" xfId="0" applyFont="1" applyFill="1" applyBorder="1" applyAlignment="1" applyProtection="1">
      <alignment horizontal="center"/>
      <protection locked="0"/>
    </xf>
    <xf numFmtId="0" fontId="1" fillId="2" borderId="55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14" fontId="1" fillId="4" borderId="20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right"/>
    </xf>
    <xf numFmtId="0" fontId="1" fillId="0" borderId="3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" fillId="0" borderId="37" xfId="0" applyFont="1" applyBorder="1" applyAlignment="1" applyProtection="1">
      <alignment horizontal="center"/>
    </xf>
    <xf numFmtId="0" fontId="2" fillId="6" borderId="38" xfId="0" applyFont="1" applyFill="1" applyBorder="1" applyAlignment="1" applyProtection="1">
      <alignment horizontal="center"/>
    </xf>
    <xf numFmtId="0" fontId="1" fillId="0" borderId="39" xfId="0" applyFont="1" applyBorder="1" applyAlignment="1" applyProtection="1">
      <alignment horizontal="left"/>
    </xf>
    <xf numFmtId="0" fontId="1" fillId="0" borderId="40" xfId="0" applyFont="1" applyBorder="1" applyAlignment="1" applyProtection="1">
      <alignment horizontal="left"/>
    </xf>
    <xf numFmtId="0" fontId="1" fillId="0" borderId="41" xfId="0" applyFont="1" applyBorder="1" applyAlignment="1" applyProtection="1">
      <alignment horizontal="left"/>
    </xf>
    <xf numFmtId="0" fontId="1" fillId="7" borderId="69" xfId="0" applyFont="1" applyFill="1" applyBorder="1" applyAlignment="1" applyProtection="1">
      <alignment horizontal="center" vertical="center"/>
      <protection locked="0"/>
    </xf>
    <xf numFmtId="0" fontId="1" fillId="7" borderId="30" xfId="0" applyFont="1" applyFill="1" applyBorder="1" applyAlignment="1" applyProtection="1">
      <alignment horizontal="center" vertical="center"/>
      <protection locked="0"/>
    </xf>
    <xf numFmtId="0" fontId="1" fillId="7" borderId="68" xfId="0" applyFont="1" applyFill="1" applyBorder="1" applyAlignment="1" applyProtection="1">
      <alignment horizontal="center" vertical="center"/>
      <protection locked="0"/>
    </xf>
    <xf numFmtId="0" fontId="1" fillId="7" borderId="65" xfId="0" applyFont="1" applyFill="1" applyBorder="1" applyAlignment="1" applyProtection="1">
      <alignment horizontal="center" vertical="center"/>
      <protection locked="0"/>
    </xf>
    <xf numFmtId="0" fontId="1" fillId="7" borderId="67" xfId="0" applyFont="1" applyFill="1" applyBorder="1" applyAlignment="1" applyProtection="1">
      <alignment horizontal="center" vertical="center"/>
      <protection locked="0"/>
    </xf>
    <xf numFmtId="0" fontId="1" fillId="7" borderId="64" xfId="0" applyFont="1" applyFill="1" applyBorder="1" applyAlignment="1" applyProtection="1">
      <alignment horizontal="center" vertical="center"/>
      <protection locked="0"/>
    </xf>
    <xf numFmtId="0" fontId="1" fillId="7" borderId="66" xfId="0" applyFont="1" applyFill="1" applyBorder="1" applyAlignment="1" applyProtection="1">
      <alignment horizontal="center" vertical="center"/>
      <protection locked="0"/>
    </xf>
    <xf numFmtId="0" fontId="1" fillId="7" borderId="63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/>
    </xf>
    <xf numFmtId="0" fontId="1" fillId="0" borderId="43" xfId="0" applyFont="1" applyFill="1" applyBorder="1" applyAlignment="1" applyProtection="1">
      <alignment horizontal="left"/>
    </xf>
    <xf numFmtId="2" fontId="1" fillId="0" borderId="60" xfId="0" applyNumberFormat="1" applyFont="1" applyBorder="1" applyAlignment="1" applyProtection="1">
      <alignment horizontal="center" vertical="center"/>
    </xf>
    <xf numFmtId="2" fontId="1" fillId="0" borderId="30" xfId="0" applyNumberFormat="1" applyFont="1" applyBorder="1" applyAlignment="1" applyProtection="1">
      <alignment horizontal="center" vertical="center"/>
    </xf>
    <xf numFmtId="2" fontId="1" fillId="0" borderId="58" xfId="0" applyNumberFormat="1" applyFont="1" applyBorder="1" applyAlignment="1" applyProtection="1">
      <alignment horizontal="center" vertical="center"/>
    </xf>
    <xf numFmtId="2" fontId="1" fillId="0" borderId="65" xfId="0" applyNumberFormat="1" applyFont="1" applyBorder="1" applyAlignment="1" applyProtection="1">
      <alignment horizontal="center" vertical="center"/>
    </xf>
    <xf numFmtId="2" fontId="1" fillId="0" borderId="56" xfId="0" applyNumberFormat="1" applyFont="1" applyBorder="1" applyAlignment="1" applyProtection="1">
      <alignment horizontal="center" vertical="center"/>
    </xf>
    <xf numFmtId="2" fontId="1" fillId="0" borderId="64" xfId="0" applyNumberFormat="1" applyFont="1" applyBorder="1" applyAlignment="1" applyProtection="1">
      <alignment horizontal="center" vertical="center"/>
    </xf>
    <xf numFmtId="2" fontId="1" fillId="0" borderId="61" xfId="0" applyNumberFormat="1" applyFont="1" applyBorder="1" applyAlignment="1" applyProtection="1">
      <alignment horizontal="center" vertical="center"/>
    </xf>
    <xf numFmtId="2" fontId="1" fillId="0" borderId="63" xfId="0" applyNumberFormat="1" applyFont="1" applyBorder="1" applyAlignment="1" applyProtection="1">
      <alignment horizontal="center" vertical="center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left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74" xfId="0" applyFont="1" applyBorder="1" applyAlignment="1" applyProtection="1">
      <alignment horizontal="center" vertical="center" wrapText="1"/>
    </xf>
    <xf numFmtId="2" fontId="2" fillId="3" borderId="47" xfId="0" applyNumberFormat="1" applyFont="1" applyFill="1" applyBorder="1" applyAlignment="1" applyProtection="1">
      <alignment horizontal="center"/>
    </xf>
    <xf numFmtId="2" fontId="2" fillId="3" borderId="54" xfId="0" applyNumberFormat="1" applyFont="1" applyFill="1" applyBorder="1" applyAlignment="1" applyProtection="1">
      <alignment horizontal="center"/>
    </xf>
    <xf numFmtId="2" fontId="2" fillId="3" borderId="17" xfId="0" applyNumberFormat="1" applyFont="1" applyFill="1" applyBorder="1" applyAlignment="1" applyProtection="1">
      <alignment horizontal="center"/>
    </xf>
    <xf numFmtId="2" fontId="2" fillId="3" borderId="44" xfId="0" applyNumberFormat="1" applyFont="1" applyFill="1" applyBorder="1" applyAlignment="1" applyProtection="1">
      <alignment horizont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64" fontId="2" fillId="3" borderId="48" xfId="0" applyNumberFormat="1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/>
    </xf>
    <xf numFmtId="0" fontId="1" fillId="0" borderId="4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69796895958644E-2"/>
          <c:y val="7.2973069274004002E-2"/>
          <c:w val="0.85357806453604712"/>
          <c:h val="0.805406468283451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Tabelle1!$L$10:$P$10</c:f>
              <c:numCache>
                <c:formatCode>0.00</c:formatCode>
                <c:ptCount val="5"/>
                <c:pt idx="0">
                  <c:v>5.6989700043360187</c:v>
                </c:pt>
                <c:pt idx="1">
                  <c:v>4.6989700043360187</c:v>
                </c:pt>
                <c:pt idx="2">
                  <c:v>3.6989700043360187</c:v>
                </c:pt>
                <c:pt idx="3">
                  <c:v>2.6989700043360187</c:v>
                </c:pt>
                <c:pt idx="4">
                  <c:v>1.6989700043360187</c:v>
                </c:pt>
              </c:numCache>
            </c:numRef>
          </c:xVal>
          <c:yVal>
            <c:numRef>
              <c:f>Tabelle1!$L$11:$P$11</c:f>
              <c:numCache>
                <c:formatCode>0.00</c:formatCode>
                <c:ptCount val="5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76-4FD9-AD0C-256EEA9D6EF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CCFFCC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Tabelle1!$L$10:$P$10</c:f>
              <c:numCache>
                <c:formatCode>0.00</c:formatCode>
                <c:ptCount val="5"/>
                <c:pt idx="0">
                  <c:v>5.6989700043360187</c:v>
                </c:pt>
                <c:pt idx="1">
                  <c:v>4.6989700043360187</c:v>
                </c:pt>
                <c:pt idx="2">
                  <c:v>3.6989700043360187</c:v>
                </c:pt>
                <c:pt idx="3">
                  <c:v>2.6989700043360187</c:v>
                </c:pt>
                <c:pt idx="4">
                  <c:v>1.6989700043360187</c:v>
                </c:pt>
              </c:numCache>
            </c:numRef>
          </c:xVal>
          <c:yVal>
            <c:numRef>
              <c:f>Tabelle1!$L$12:$P$12</c:f>
              <c:numCache>
                <c:formatCode>General</c:formatCode>
                <c:ptCount val="5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C76-4FD9-AD0C-256EEA9D6EFE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Tabelle1!$L$10:$P$10</c:f>
              <c:numCache>
                <c:formatCode>0.00</c:formatCode>
                <c:ptCount val="5"/>
                <c:pt idx="0">
                  <c:v>5.6989700043360187</c:v>
                </c:pt>
                <c:pt idx="1">
                  <c:v>4.6989700043360187</c:v>
                </c:pt>
                <c:pt idx="2">
                  <c:v>3.6989700043360187</c:v>
                </c:pt>
                <c:pt idx="3">
                  <c:v>2.6989700043360187</c:v>
                </c:pt>
                <c:pt idx="4">
                  <c:v>1.6989700043360187</c:v>
                </c:pt>
              </c:numCache>
            </c:numRef>
          </c:xVal>
          <c:yVal>
            <c:numRef>
              <c:f>Tabelle1!$L$13:$P$13</c:f>
              <c:numCache>
                <c:formatCode>General</c:formatCode>
                <c:ptCount val="5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C76-4FD9-AD0C-256EEA9D6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517440"/>
        <c:axId val="362212240"/>
      </c:scatterChart>
      <c:valAx>
        <c:axId val="361517440"/>
        <c:scaling>
          <c:orientation val="minMax"/>
          <c:min val="0.5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2212240"/>
        <c:crossesAt val="0"/>
        <c:crossBetween val="midCat"/>
      </c:valAx>
      <c:valAx>
        <c:axId val="362212240"/>
        <c:scaling>
          <c:orientation val="minMax"/>
          <c:max val="40"/>
          <c:min val="1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1517440"/>
        <c:crossesAt val="0"/>
        <c:crossBetween val="midCat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1009650</xdr:colOff>
      <xdr:row>53</xdr:row>
      <xdr:rowOff>47625</xdr:rowOff>
    </xdr:from>
    <xdr:to>
      <xdr:col>6</xdr:col>
      <xdr:colOff>1104900</xdr:colOff>
      <xdr:row>54</xdr:row>
      <xdr:rowOff>123825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7953375"/>
          <a:ext cx="1676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</xdr:colOff>
      <xdr:row>15</xdr:row>
      <xdr:rowOff>38100</xdr:rowOff>
    </xdr:from>
    <xdr:to>
      <xdr:col>16</xdr:col>
      <xdr:colOff>0</xdr:colOff>
      <xdr:row>37</xdr:row>
      <xdr:rowOff>66675</xdr:rowOff>
    </xdr:to>
    <xdr:graphicFrame macro="">
      <xdr:nvGraphicFramePr>
        <xdr:cNvPr id="1030" name="Chart 2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workbookViewId="0">
      <selection activeCell="L8" sqref="L8:L9"/>
    </sheetView>
  </sheetViews>
  <sheetFormatPr baseColWidth="10" defaultRowHeight="12.75" x14ac:dyDescent="0.2"/>
  <cols>
    <col min="1" max="1" width="1.7109375" style="16" customWidth="1"/>
    <col min="2" max="2" width="9.85546875" style="16" customWidth="1"/>
    <col min="3" max="3" width="20.28515625" style="16" customWidth="1"/>
    <col min="4" max="4" width="11.140625" style="16" customWidth="1"/>
    <col min="5" max="5" width="20.42578125" style="16" customWidth="1"/>
    <col min="6" max="6" width="17.7109375" style="16" customWidth="1"/>
    <col min="7" max="7" width="10.140625" style="16" customWidth="1"/>
    <col min="8" max="10" width="1.7109375" style="16" customWidth="1"/>
    <col min="11" max="11" width="26.7109375" style="16" customWidth="1"/>
    <col min="12" max="16" width="11.85546875" style="16" customWidth="1"/>
    <col min="17" max="17" width="1.7109375" style="16" customWidth="1"/>
    <col min="18" max="16384" width="11.42578125" style="16"/>
  </cols>
  <sheetData>
    <row r="1" spans="1:17" ht="14.25" customHeight="1" thickTop="1" thickBot="1" x14ac:dyDescent="0.25">
      <c r="A1" s="74"/>
      <c r="B1" s="75" t="s">
        <v>0</v>
      </c>
      <c r="C1" s="75"/>
      <c r="D1" s="75"/>
      <c r="E1" s="75"/>
      <c r="F1" s="75"/>
      <c r="G1" s="75"/>
      <c r="H1" s="76"/>
      <c r="I1" s="14"/>
      <c r="J1" s="74"/>
      <c r="K1" s="75" t="s">
        <v>1</v>
      </c>
      <c r="L1" s="75"/>
      <c r="M1" s="75"/>
      <c r="N1" s="75"/>
      <c r="O1" s="75"/>
      <c r="P1" s="75"/>
      <c r="Q1" s="15"/>
    </row>
    <row r="2" spans="1:17" ht="15.75" thickTop="1" thickBot="1" x14ac:dyDescent="0.25">
      <c r="A2" s="74"/>
      <c r="B2" s="17" t="s">
        <v>41</v>
      </c>
      <c r="C2" s="18"/>
      <c r="D2" s="18"/>
      <c r="E2" s="18"/>
      <c r="F2" s="18"/>
      <c r="G2" s="19"/>
      <c r="H2" s="76"/>
      <c r="I2" s="14"/>
      <c r="J2" s="74"/>
      <c r="K2" s="20" t="s">
        <v>2</v>
      </c>
      <c r="L2" s="20"/>
      <c r="M2" s="19"/>
      <c r="N2" s="19"/>
      <c r="O2" s="19"/>
      <c r="P2" s="19"/>
      <c r="Q2" s="21"/>
    </row>
    <row r="3" spans="1:17" ht="14.25" thickTop="1" thickBot="1" x14ac:dyDescent="0.25">
      <c r="A3" s="74"/>
      <c r="B3" s="77" t="s">
        <v>52</v>
      </c>
      <c r="C3" s="77"/>
      <c r="D3" s="77"/>
      <c r="E3" s="77"/>
      <c r="F3" s="77"/>
      <c r="G3" s="77"/>
      <c r="H3" s="76"/>
      <c r="I3" s="14"/>
      <c r="J3" s="74"/>
      <c r="K3" s="19"/>
      <c r="L3" s="19"/>
      <c r="M3" s="19"/>
      <c r="N3" s="19"/>
      <c r="O3" s="19"/>
      <c r="P3" s="19"/>
      <c r="Q3" s="21"/>
    </row>
    <row r="4" spans="1:17" ht="26.1" customHeight="1" thickTop="1" thickBot="1" x14ac:dyDescent="0.25">
      <c r="A4" s="74"/>
      <c r="B4" s="72" t="s">
        <v>54</v>
      </c>
      <c r="C4" s="72"/>
      <c r="D4" s="72"/>
      <c r="E4" s="72"/>
      <c r="F4" s="72"/>
      <c r="G4" s="72"/>
      <c r="H4" s="76"/>
      <c r="I4" s="54"/>
      <c r="J4" s="74"/>
      <c r="K4" s="72" t="s">
        <v>56</v>
      </c>
      <c r="L4" s="72"/>
      <c r="M4" s="72"/>
      <c r="N4" s="72"/>
      <c r="O4" s="72"/>
      <c r="P4" s="72"/>
      <c r="Q4" s="21"/>
    </row>
    <row r="5" spans="1:17" ht="26.1" customHeight="1" thickTop="1" thickBot="1" x14ac:dyDescent="0.25">
      <c r="A5" s="74"/>
      <c r="B5" s="72" t="s">
        <v>55</v>
      </c>
      <c r="C5" s="72"/>
      <c r="D5" s="72"/>
      <c r="E5" s="72"/>
      <c r="F5" s="72"/>
      <c r="G5" s="72"/>
      <c r="H5" s="76"/>
      <c r="I5" s="54"/>
      <c r="J5" s="74"/>
      <c r="K5" s="72" t="s">
        <v>57</v>
      </c>
      <c r="L5" s="72"/>
      <c r="M5" s="72"/>
      <c r="N5" s="72"/>
      <c r="O5" s="72"/>
      <c r="P5" s="72"/>
      <c r="Q5" s="21"/>
    </row>
    <row r="6" spans="1:17" ht="7.5" customHeight="1" thickTop="1" thickBot="1" x14ac:dyDescent="0.25">
      <c r="A6" s="74"/>
      <c r="B6" s="73"/>
      <c r="C6" s="73"/>
      <c r="D6" s="73"/>
      <c r="E6" s="73"/>
      <c r="F6" s="73"/>
      <c r="G6" s="73"/>
      <c r="H6" s="76"/>
      <c r="I6" s="54"/>
      <c r="J6" s="74"/>
      <c r="K6" s="61"/>
      <c r="L6" s="61"/>
      <c r="M6" s="61"/>
      <c r="N6" s="61"/>
      <c r="O6" s="61"/>
      <c r="P6" s="61"/>
      <c r="Q6" s="21"/>
    </row>
    <row r="7" spans="1:17" ht="14.25" thickTop="1" thickBot="1" x14ac:dyDescent="0.25">
      <c r="A7" s="74"/>
      <c r="B7" s="78"/>
      <c r="C7" s="78"/>
      <c r="D7" s="78"/>
      <c r="E7" s="78"/>
      <c r="F7" s="78"/>
      <c r="G7" s="78"/>
      <c r="H7" s="76"/>
      <c r="I7" s="14"/>
      <c r="J7" s="74"/>
      <c r="K7" s="27"/>
      <c r="L7" s="28" t="s">
        <v>9</v>
      </c>
      <c r="M7" s="29" t="s">
        <v>10</v>
      </c>
      <c r="N7" s="30" t="s">
        <v>11</v>
      </c>
      <c r="O7" s="31" t="s">
        <v>12</v>
      </c>
      <c r="P7" s="32" t="s">
        <v>13</v>
      </c>
      <c r="Q7" s="21"/>
    </row>
    <row r="8" spans="1:17" ht="14.25" thickTop="1" thickBot="1" x14ac:dyDescent="0.25">
      <c r="A8" s="74"/>
      <c r="B8" s="79" t="s">
        <v>3</v>
      </c>
      <c r="C8" s="79"/>
      <c r="D8" s="79"/>
      <c r="E8" s="79"/>
      <c r="F8" s="79"/>
      <c r="G8" s="79"/>
      <c r="H8" s="76"/>
      <c r="I8" s="14"/>
      <c r="J8" s="74"/>
      <c r="K8" s="36" t="s">
        <v>16</v>
      </c>
      <c r="L8" s="83">
        <v>500000</v>
      </c>
      <c r="M8" s="85">
        <v>50000</v>
      </c>
      <c r="N8" s="85">
        <v>5000</v>
      </c>
      <c r="O8" s="87">
        <v>500</v>
      </c>
      <c r="P8" s="89">
        <v>50</v>
      </c>
      <c r="Q8" s="21"/>
    </row>
    <row r="9" spans="1:17" ht="14.25" thickTop="1" thickBot="1" x14ac:dyDescent="0.25">
      <c r="A9" s="74"/>
      <c r="B9" s="22" t="s">
        <v>4</v>
      </c>
      <c r="C9" s="80" t="s">
        <v>48</v>
      </c>
      <c r="D9" s="80"/>
      <c r="E9" s="80"/>
      <c r="F9" s="80"/>
      <c r="G9" s="80"/>
      <c r="H9" s="76"/>
      <c r="I9" s="14"/>
      <c r="J9" s="74"/>
      <c r="K9" s="37" t="s">
        <v>17</v>
      </c>
      <c r="L9" s="84"/>
      <c r="M9" s="86"/>
      <c r="N9" s="86"/>
      <c r="O9" s="88"/>
      <c r="P9" s="90"/>
      <c r="Q9" s="21"/>
    </row>
    <row r="10" spans="1:17" ht="14.25" thickTop="1" thickBot="1" x14ac:dyDescent="0.25">
      <c r="A10" s="74"/>
      <c r="B10" s="22" t="s">
        <v>4</v>
      </c>
      <c r="C10" s="80" t="s">
        <v>49</v>
      </c>
      <c r="D10" s="80"/>
      <c r="E10" s="80"/>
      <c r="F10" s="80"/>
      <c r="G10" s="80"/>
      <c r="H10" s="76"/>
      <c r="I10" s="14"/>
      <c r="J10" s="74"/>
      <c r="K10" s="38" t="s">
        <v>19</v>
      </c>
      <c r="L10" s="93">
        <f>LOG10(L8)</f>
        <v>5.6989700043360187</v>
      </c>
      <c r="M10" s="95">
        <f>LOG10(M8)</f>
        <v>4.6989700043360187</v>
      </c>
      <c r="N10" s="95">
        <f>LOG10(N8)</f>
        <v>3.6989700043360187</v>
      </c>
      <c r="O10" s="97">
        <f>LOG10(O8)</f>
        <v>2.6989700043360187</v>
      </c>
      <c r="P10" s="99">
        <f>LOG10(P8)</f>
        <v>1.6989700043360187</v>
      </c>
      <c r="Q10" s="21"/>
    </row>
    <row r="11" spans="1:17" ht="14.25" thickTop="1" thickBot="1" x14ac:dyDescent="0.25">
      <c r="A11" s="74"/>
      <c r="B11" s="23" t="s">
        <v>4</v>
      </c>
      <c r="C11" s="81" t="s">
        <v>5</v>
      </c>
      <c r="D11" s="81"/>
      <c r="E11" s="81"/>
      <c r="F11" s="81"/>
      <c r="G11" s="81"/>
      <c r="H11" s="76"/>
      <c r="I11" s="14"/>
      <c r="J11" s="74"/>
      <c r="K11" s="39" t="s">
        <v>21</v>
      </c>
      <c r="L11" s="94"/>
      <c r="M11" s="96"/>
      <c r="N11" s="96"/>
      <c r="O11" s="98"/>
      <c r="P11" s="100"/>
      <c r="Q11" s="21"/>
    </row>
    <row r="12" spans="1:17" ht="14.25" thickTop="1" thickBot="1" x14ac:dyDescent="0.25">
      <c r="A12" s="74"/>
      <c r="B12" s="23" t="s">
        <v>4</v>
      </c>
      <c r="C12" s="81" t="s">
        <v>6</v>
      </c>
      <c r="D12" s="81"/>
      <c r="E12" s="81"/>
      <c r="F12" s="81"/>
      <c r="G12" s="81"/>
      <c r="H12" s="76"/>
      <c r="I12" s="14"/>
      <c r="J12" s="74"/>
      <c r="K12" s="40" t="s">
        <v>39</v>
      </c>
      <c r="L12" s="107"/>
      <c r="M12" s="109"/>
      <c r="N12" s="109"/>
      <c r="O12" s="104"/>
      <c r="P12" s="101"/>
      <c r="Q12" s="21"/>
    </row>
    <row r="13" spans="1:17" ht="14.25" thickTop="1" thickBot="1" x14ac:dyDescent="0.25">
      <c r="A13" s="74"/>
      <c r="B13" s="24" t="s">
        <v>4</v>
      </c>
      <c r="C13" s="25" t="s">
        <v>7</v>
      </c>
      <c r="D13" s="26" t="s">
        <v>4</v>
      </c>
      <c r="E13" s="55"/>
      <c r="F13" s="81" t="s">
        <v>8</v>
      </c>
      <c r="G13" s="81"/>
      <c r="H13" s="76"/>
      <c r="I13" s="14"/>
      <c r="J13" s="74"/>
      <c r="K13" s="41" t="s">
        <v>40</v>
      </c>
      <c r="L13" s="108"/>
      <c r="M13" s="110"/>
      <c r="N13" s="110"/>
      <c r="O13" s="105"/>
      <c r="P13" s="102"/>
      <c r="Q13" s="21"/>
    </row>
    <row r="14" spans="1:17" ht="14.25" thickTop="1" thickBot="1" x14ac:dyDescent="0.25">
      <c r="A14" s="74"/>
      <c r="B14" s="33" t="s">
        <v>4</v>
      </c>
      <c r="C14" s="34" t="s">
        <v>14</v>
      </c>
      <c r="D14" s="35" t="s">
        <v>4</v>
      </c>
      <c r="E14" s="56"/>
      <c r="F14" s="82" t="s">
        <v>15</v>
      </c>
      <c r="G14" s="82"/>
      <c r="H14" s="76"/>
      <c r="I14" s="14"/>
      <c r="J14" s="74"/>
      <c r="Q14" s="21"/>
    </row>
    <row r="15" spans="1:17" ht="7.5" customHeight="1" thickTop="1" thickBot="1" x14ac:dyDescent="0.25">
      <c r="A15" s="74"/>
      <c r="B15" s="91"/>
      <c r="C15" s="91"/>
      <c r="D15" s="91"/>
      <c r="E15" s="91"/>
      <c r="F15" s="91"/>
      <c r="G15" s="91"/>
      <c r="H15" s="76"/>
      <c r="I15" s="14"/>
      <c r="J15" s="74"/>
      <c r="Q15" s="21"/>
    </row>
    <row r="16" spans="1:17" ht="14.25" thickTop="1" thickBot="1" x14ac:dyDescent="0.25">
      <c r="A16" s="74"/>
      <c r="B16" s="92" t="s">
        <v>18</v>
      </c>
      <c r="C16" s="92"/>
      <c r="D16" s="92"/>
      <c r="E16" s="92"/>
      <c r="F16" s="92"/>
      <c r="G16" s="1"/>
      <c r="H16" s="76"/>
      <c r="I16" s="14"/>
      <c r="J16" s="74"/>
      <c r="Q16" s="21"/>
    </row>
    <row r="17" spans="1:17" ht="14.25" thickTop="1" thickBot="1" x14ac:dyDescent="0.25">
      <c r="A17" s="74"/>
      <c r="B17" s="103" t="s">
        <v>20</v>
      </c>
      <c r="C17" s="103"/>
      <c r="D17" s="103"/>
      <c r="E17" s="103"/>
      <c r="F17" s="103"/>
      <c r="G17" s="2"/>
      <c r="H17" s="76"/>
      <c r="I17" s="14"/>
      <c r="J17" s="74"/>
      <c r="Q17" s="21"/>
    </row>
    <row r="18" spans="1:17" ht="14.25" thickTop="1" thickBot="1" x14ac:dyDescent="0.25">
      <c r="A18" s="74"/>
      <c r="B18" s="103" t="s">
        <v>22</v>
      </c>
      <c r="C18" s="103"/>
      <c r="D18" s="103"/>
      <c r="E18" s="103"/>
      <c r="F18" s="103"/>
      <c r="G18" s="2"/>
      <c r="H18" s="76"/>
      <c r="I18" s="14"/>
      <c r="J18" s="74"/>
      <c r="Q18" s="21"/>
    </row>
    <row r="19" spans="1:17" ht="14.25" thickTop="1" thickBot="1" x14ac:dyDescent="0.25">
      <c r="A19" s="74"/>
      <c r="B19" s="103" t="s">
        <v>23</v>
      </c>
      <c r="C19" s="103"/>
      <c r="D19" s="103"/>
      <c r="E19" s="103"/>
      <c r="F19" s="103"/>
      <c r="G19" s="2"/>
      <c r="H19" s="76"/>
      <c r="I19" s="14"/>
      <c r="J19" s="74"/>
      <c r="Q19" s="21"/>
    </row>
    <row r="20" spans="1:17" ht="14.25" thickTop="1" thickBot="1" x14ac:dyDescent="0.25">
      <c r="A20" s="74"/>
      <c r="B20" s="103" t="s">
        <v>24</v>
      </c>
      <c r="C20" s="103"/>
      <c r="D20" s="103"/>
      <c r="E20" s="103"/>
      <c r="F20" s="103"/>
      <c r="G20" s="62"/>
      <c r="H20" s="76"/>
      <c r="I20" s="14"/>
      <c r="J20" s="74"/>
      <c r="K20" s="19"/>
      <c r="L20" s="19"/>
      <c r="M20" s="19"/>
      <c r="N20" s="19"/>
      <c r="O20" s="19"/>
      <c r="P20" s="19"/>
      <c r="Q20" s="21"/>
    </row>
    <row r="21" spans="1:17" ht="14.25" thickTop="1" thickBot="1" x14ac:dyDescent="0.25">
      <c r="A21" s="74"/>
      <c r="B21" s="103" t="s">
        <v>25</v>
      </c>
      <c r="C21" s="103"/>
      <c r="D21" s="103"/>
      <c r="E21" s="103"/>
      <c r="F21" s="103"/>
      <c r="G21" s="3"/>
      <c r="H21" s="76"/>
      <c r="I21" s="14"/>
      <c r="J21" s="74"/>
      <c r="K21" s="19"/>
      <c r="L21" s="19"/>
      <c r="M21" s="19"/>
      <c r="N21" s="19"/>
      <c r="O21" s="19"/>
      <c r="P21" s="19"/>
      <c r="Q21" s="21"/>
    </row>
    <row r="22" spans="1:17" ht="4.5" customHeight="1" thickTop="1" thickBot="1" x14ac:dyDescent="0.25">
      <c r="A22" s="74"/>
      <c r="B22" s="106"/>
      <c r="C22" s="106"/>
      <c r="D22" s="106"/>
      <c r="E22" s="106"/>
      <c r="F22" s="106"/>
      <c r="G22" s="106"/>
      <c r="H22" s="76"/>
      <c r="I22" s="14"/>
      <c r="J22" s="74"/>
      <c r="K22" s="19"/>
      <c r="L22" s="19"/>
      <c r="M22" s="19"/>
      <c r="N22" s="19"/>
      <c r="O22" s="19"/>
      <c r="P22" s="19"/>
      <c r="Q22" s="21"/>
    </row>
    <row r="23" spans="1:17" ht="14.25" thickTop="1" thickBot="1" x14ac:dyDescent="0.25">
      <c r="A23" s="74"/>
      <c r="B23" s="111" t="s">
        <v>26</v>
      </c>
      <c r="C23" s="111"/>
      <c r="D23" s="111"/>
      <c r="E23" s="111"/>
      <c r="F23" s="111"/>
      <c r="G23" s="4"/>
      <c r="H23" s="76"/>
      <c r="I23" s="14"/>
      <c r="J23" s="74"/>
      <c r="K23" s="19"/>
      <c r="L23" s="19"/>
      <c r="M23" s="19"/>
      <c r="N23" s="19"/>
      <c r="O23" s="19"/>
      <c r="P23" s="19"/>
      <c r="Q23" s="21"/>
    </row>
    <row r="24" spans="1:17" ht="14.25" thickTop="1" thickBot="1" x14ac:dyDescent="0.25">
      <c r="A24" s="74"/>
      <c r="B24" s="112" t="s">
        <v>27</v>
      </c>
      <c r="C24" s="112"/>
      <c r="D24" s="112"/>
      <c r="E24" s="112"/>
      <c r="F24" s="112"/>
      <c r="G24" s="5"/>
      <c r="H24" s="76"/>
      <c r="I24" s="14"/>
      <c r="J24" s="74"/>
      <c r="K24" s="19"/>
      <c r="L24" s="19"/>
      <c r="M24" s="19"/>
      <c r="N24" s="19"/>
      <c r="O24" s="19"/>
      <c r="P24" s="19"/>
      <c r="Q24" s="21"/>
    </row>
    <row r="25" spans="1:17" ht="14.25" thickTop="1" thickBot="1" x14ac:dyDescent="0.25">
      <c r="A25" s="74"/>
      <c r="B25" s="112" t="s">
        <v>42</v>
      </c>
      <c r="C25" s="112"/>
      <c r="D25" s="112"/>
      <c r="E25" s="112"/>
      <c r="F25" s="112"/>
      <c r="G25" s="6"/>
      <c r="H25" s="76"/>
      <c r="I25" s="14"/>
      <c r="J25" s="74"/>
      <c r="K25" s="19"/>
      <c r="L25" s="19"/>
      <c r="M25" s="19"/>
      <c r="N25" s="19"/>
      <c r="O25" s="19"/>
      <c r="P25" s="19"/>
      <c r="Q25" s="21"/>
    </row>
    <row r="26" spans="1:17" ht="14.25" thickTop="1" thickBot="1" x14ac:dyDescent="0.25">
      <c r="A26" s="74"/>
      <c r="B26" s="112" t="s">
        <v>43</v>
      </c>
      <c r="C26" s="112"/>
      <c r="D26" s="112"/>
      <c r="E26" s="112"/>
      <c r="F26" s="112"/>
      <c r="G26" s="6"/>
      <c r="H26" s="76"/>
      <c r="I26" s="14"/>
      <c r="J26" s="74"/>
      <c r="K26" s="19"/>
      <c r="L26" s="19"/>
      <c r="M26" s="19"/>
      <c r="N26" s="19"/>
      <c r="O26" s="19"/>
      <c r="P26" s="19"/>
      <c r="Q26" s="21"/>
    </row>
    <row r="27" spans="1:17" ht="14.25" thickTop="1" thickBot="1" x14ac:dyDescent="0.25">
      <c r="A27" s="74"/>
      <c r="B27" s="113" t="s">
        <v>45</v>
      </c>
      <c r="C27" s="113"/>
      <c r="D27" s="113"/>
      <c r="E27" s="113"/>
      <c r="F27" s="113"/>
      <c r="G27" s="7" t="str">
        <f>IF(AND(G25=0,G26=0)," ",(IF(OR(G25=0,G26=0),"missing value",(G25+G26)/2)))</f>
        <v xml:space="preserve"> </v>
      </c>
      <c r="H27" s="76"/>
      <c r="I27" s="14"/>
      <c r="J27" s="74"/>
      <c r="K27" s="19"/>
      <c r="L27" s="19"/>
      <c r="M27" s="19"/>
      <c r="N27" s="19"/>
      <c r="O27" s="19"/>
      <c r="P27" s="19"/>
      <c r="Q27" s="21"/>
    </row>
    <row r="28" spans="1:17" ht="8.25" customHeight="1" thickTop="1" thickBot="1" x14ac:dyDescent="0.25">
      <c r="A28" s="74"/>
      <c r="B28" s="106"/>
      <c r="C28" s="106"/>
      <c r="D28" s="106"/>
      <c r="E28" s="106"/>
      <c r="F28" s="106"/>
      <c r="G28" s="106"/>
      <c r="H28" s="76"/>
      <c r="I28" s="14"/>
      <c r="J28" s="74"/>
      <c r="K28" s="19"/>
      <c r="L28" s="19"/>
      <c r="M28" s="19"/>
      <c r="N28" s="19"/>
      <c r="O28" s="19"/>
      <c r="P28" s="19"/>
      <c r="Q28" s="21"/>
    </row>
    <row r="29" spans="1:17" ht="36" customHeight="1" thickTop="1" thickBot="1" x14ac:dyDescent="0.25">
      <c r="A29" s="74"/>
      <c r="B29" s="63" t="s">
        <v>53</v>
      </c>
      <c r="C29" s="64" t="s">
        <v>59</v>
      </c>
      <c r="D29" s="65" t="s">
        <v>60</v>
      </c>
      <c r="E29" s="66" t="s">
        <v>46</v>
      </c>
      <c r="F29" s="114" t="s">
        <v>61</v>
      </c>
      <c r="G29" s="114"/>
      <c r="H29" s="76"/>
      <c r="I29" s="14"/>
      <c r="J29" s="74"/>
      <c r="K29" s="19"/>
      <c r="L29" s="19"/>
      <c r="M29" s="19"/>
      <c r="N29" s="19"/>
      <c r="O29" s="19"/>
      <c r="P29" s="19"/>
      <c r="Q29" s="21"/>
    </row>
    <row r="30" spans="1:17" ht="32.25" customHeight="1" thickTop="1" thickBot="1" x14ac:dyDescent="0.25">
      <c r="A30" s="74"/>
      <c r="B30" s="67" t="s">
        <v>28</v>
      </c>
      <c r="C30" s="68" t="s">
        <v>29</v>
      </c>
      <c r="D30" s="69" t="s">
        <v>44</v>
      </c>
      <c r="E30" s="70" t="s">
        <v>47</v>
      </c>
      <c r="F30" s="115" t="s">
        <v>30</v>
      </c>
      <c r="G30" s="115"/>
      <c r="H30" s="76"/>
      <c r="I30" s="14"/>
      <c r="J30" s="74"/>
      <c r="K30" s="19"/>
      <c r="L30" s="19"/>
      <c r="M30" s="19"/>
      <c r="N30" s="19"/>
      <c r="O30" s="19"/>
      <c r="P30" s="19"/>
      <c r="Q30" s="21"/>
    </row>
    <row r="31" spans="1:17" ht="14.25" thickTop="1" thickBot="1" x14ac:dyDescent="0.25">
      <c r="A31" s="74"/>
      <c r="B31" s="42">
        <v>1</v>
      </c>
      <c r="C31" s="8"/>
      <c r="D31" s="9"/>
      <c r="E31" s="57">
        <v>1</v>
      </c>
      <c r="F31" s="116" t="str">
        <f>IF(D31=0," ",((10^((D31)/$G$23))/(10^(($G$27)/$G$23)))*$G$24*E31)</f>
        <v xml:space="preserve"> </v>
      </c>
      <c r="G31" s="116"/>
      <c r="H31" s="76"/>
      <c r="I31" s="14"/>
      <c r="J31" s="74"/>
      <c r="K31" s="19"/>
      <c r="L31" s="19"/>
      <c r="M31" s="19"/>
      <c r="N31" s="19"/>
      <c r="O31" s="19"/>
      <c r="P31" s="19"/>
      <c r="Q31" s="21"/>
    </row>
    <row r="32" spans="1:17" ht="14.25" thickTop="1" thickBot="1" x14ac:dyDescent="0.25">
      <c r="A32" s="74"/>
      <c r="B32" s="43">
        <v>2</v>
      </c>
      <c r="C32" s="10"/>
      <c r="D32" s="11"/>
      <c r="E32" s="58">
        <v>1</v>
      </c>
      <c r="F32" s="117" t="str">
        <f>IF(D32=0," ",((10^((D32)/$G$23))/(10^(($G$27)/$G$23)))*$G$24*E32)</f>
        <v xml:space="preserve"> </v>
      </c>
      <c r="G32" s="118"/>
      <c r="H32" s="76"/>
      <c r="I32" s="14"/>
      <c r="J32" s="74"/>
      <c r="K32" s="19"/>
      <c r="L32" s="19"/>
      <c r="M32" s="19"/>
      <c r="N32" s="19"/>
      <c r="O32" s="19"/>
      <c r="P32" s="19"/>
      <c r="Q32" s="21"/>
    </row>
    <row r="33" spans="1:17" ht="14.25" thickTop="1" thickBot="1" x14ac:dyDescent="0.25">
      <c r="A33" s="74"/>
      <c r="B33" s="43">
        <v>3</v>
      </c>
      <c r="C33" s="10"/>
      <c r="D33" s="11"/>
      <c r="E33" s="58">
        <v>1</v>
      </c>
      <c r="F33" s="117" t="str">
        <f t="shared" ref="F33:F41" si="0">IF(D33=0," ",((10^((D33)/$G$23))/(10^(($G$27)/$G$23)))*$G$24*E33)</f>
        <v xml:space="preserve"> </v>
      </c>
      <c r="G33" s="118"/>
      <c r="H33" s="76"/>
      <c r="I33" s="14"/>
      <c r="J33" s="74"/>
      <c r="K33" s="19"/>
      <c r="L33" s="19"/>
      <c r="M33" s="19"/>
      <c r="N33" s="19"/>
      <c r="O33" s="19"/>
      <c r="P33" s="19"/>
      <c r="Q33" s="21"/>
    </row>
    <row r="34" spans="1:17" ht="14.25" thickTop="1" thickBot="1" x14ac:dyDescent="0.25">
      <c r="A34" s="74"/>
      <c r="B34" s="43">
        <v>4</v>
      </c>
      <c r="C34" s="10"/>
      <c r="D34" s="11"/>
      <c r="E34" s="58">
        <v>1</v>
      </c>
      <c r="F34" s="117" t="str">
        <f t="shared" si="0"/>
        <v xml:space="preserve"> </v>
      </c>
      <c r="G34" s="118"/>
      <c r="H34" s="76"/>
      <c r="I34" s="14"/>
      <c r="J34" s="74"/>
      <c r="K34" s="19"/>
      <c r="L34" s="19"/>
      <c r="M34" s="19"/>
      <c r="N34" s="19"/>
      <c r="O34" s="19"/>
      <c r="P34" s="19"/>
      <c r="Q34" s="21"/>
    </row>
    <row r="35" spans="1:17" ht="14.25" thickTop="1" thickBot="1" x14ac:dyDescent="0.25">
      <c r="A35" s="74"/>
      <c r="B35" s="43">
        <v>5</v>
      </c>
      <c r="C35" s="10"/>
      <c r="D35" s="11"/>
      <c r="E35" s="58">
        <v>1</v>
      </c>
      <c r="F35" s="117" t="str">
        <f t="shared" si="0"/>
        <v xml:space="preserve"> </v>
      </c>
      <c r="G35" s="118"/>
      <c r="H35" s="76"/>
      <c r="I35" s="14"/>
      <c r="J35" s="74"/>
      <c r="K35" s="19"/>
      <c r="L35" s="19"/>
      <c r="M35" s="19"/>
      <c r="N35" s="19"/>
      <c r="O35" s="19"/>
      <c r="P35" s="19"/>
      <c r="Q35" s="21"/>
    </row>
    <row r="36" spans="1:17" ht="14.25" thickTop="1" thickBot="1" x14ac:dyDescent="0.25">
      <c r="A36" s="74"/>
      <c r="B36" s="43">
        <v>6</v>
      </c>
      <c r="C36" s="10"/>
      <c r="D36" s="11"/>
      <c r="E36" s="58">
        <v>1</v>
      </c>
      <c r="F36" s="117" t="str">
        <f t="shared" si="0"/>
        <v xml:space="preserve"> </v>
      </c>
      <c r="G36" s="118"/>
      <c r="H36" s="76"/>
      <c r="I36" s="14"/>
      <c r="J36" s="74"/>
      <c r="K36" s="19"/>
      <c r="L36" s="19"/>
      <c r="M36" s="19"/>
      <c r="N36" s="19"/>
      <c r="O36" s="19"/>
      <c r="P36" s="19"/>
      <c r="Q36" s="21"/>
    </row>
    <row r="37" spans="1:17" ht="14.25" thickTop="1" thickBot="1" x14ac:dyDescent="0.25">
      <c r="A37" s="74"/>
      <c r="B37" s="43">
        <v>7</v>
      </c>
      <c r="C37" s="10"/>
      <c r="D37" s="11"/>
      <c r="E37" s="58">
        <v>1</v>
      </c>
      <c r="F37" s="117" t="str">
        <f t="shared" si="0"/>
        <v xml:space="preserve"> </v>
      </c>
      <c r="G37" s="118"/>
      <c r="H37" s="76"/>
      <c r="I37" s="14"/>
      <c r="J37" s="74"/>
      <c r="K37" s="19"/>
      <c r="L37" s="19"/>
      <c r="M37" s="19"/>
      <c r="N37" s="19"/>
      <c r="O37" s="19"/>
      <c r="P37" s="19"/>
      <c r="Q37" s="21"/>
    </row>
    <row r="38" spans="1:17" ht="14.25" thickTop="1" thickBot="1" x14ac:dyDescent="0.25">
      <c r="A38" s="74"/>
      <c r="B38" s="43">
        <v>8</v>
      </c>
      <c r="C38" s="10"/>
      <c r="D38" s="11"/>
      <c r="E38" s="58">
        <v>1</v>
      </c>
      <c r="F38" s="117" t="str">
        <f t="shared" si="0"/>
        <v xml:space="preserve"> </v>
      </c>
      <c r="G38" s="118"/>
      <c r="H38" s="76"/>
      <c r="I38" s="14"/>
      <c r="J38" s="74"/>
      <c r="K38" s="19"/>
      <c r="L38" s="19"/>
      <c r="M38" s="19"/>
      <c r="N38" s="19"/>
      <c r="O38" s="19"/>
      <c r="P38" s="19"/>
      <c r="Q38" s="21"/>
    </row>
    <row r="39" spans="1:17" ht="14.25" thickTop="1" thickBot="1" x14ac:dyDescent="0.25">
      <c r="A39" s="74"/>
      <c r="B39" s="43">
        <v>9</v>
      </c>
      <c r="C39" s="10"/>
      <c r="D39" s="11"/>
      <c r="E39" s="58">
        <v>1</v>
      </c>
      <c r="F39" s="117" t="str">
        <f t="shared" si="0"/>
        <v xml:space="preserve"> </v>
      </c>
      <c r="G39" s="118"/>
      <c r="H39" s="76"/>
      <c r="I39" s="14"/>
      <c r="J39" s="74"/>
      <c r="K39" s="19"/>
      <c r="L39" s="19"/>
      <c r="M39" s="19"/>
      <c r="N39" s="19"/>
      <c r="O39" s="19"/>
      <c r="P39" s="19"/>
      <c r="Q39" s="21"/>
    </row>
    <row r="40" spans="1:17" ht="14.25" thickTop="1" thickBot="1" x14ac:dyDescent="0.25">
      <c r="A40" s="74"/>
      <c r="B40" s="43">
        <v>10</v>
      </c>
      <c r="C40" s="10"/>
      <c r="D40" s="11"/>
      <c r="E40" s="58">
        <v>1</v>
      </c>
      <c r="F40" s="117" t="str">
        <f t="shared" si="0"/>
        <v xml:space="preserve"> </v>
      </c>
      <c r="G40" s="118"/>
      <c r="H40" s="76"/>
      <c r="I40" s="14"/>
      <c r="J40" s="74"/>
      <c r="K40" s="45" t="s">
        <v>31</v>
      </c>
      <c r="L40" s="120" t="str">
        <f>IF(P12=0,(IF(OR(L12=0,M12=0,N12=0,O12=0),IF(L12=0,(IF(OR(P12=0,M12=0,N12=0,O12=0)," ",SLOPE(M12:P13,M10:P11)))),SLOPE(L12:O13,L10:O11))),IF(OR(M12=0,N12=0,O12=0)," ",SLOPE(L12:P13,L10:P11)))</f>
        <v xml:space="preserve"> </v>
      </c>
      <c r="M40" s="19"/>
      <c r="N40" s="19"/>
      <c r="O40" s="19"/>
      <c r="P40" s="19"/>
      <c r="Q40" s="21"/>
    </row>
    <row r="41" spans="1:17" ht="12.75" customHeight="1" thickTop="1" thickBot="1" x14ac:dyDescent="0.25">
      <c r="A41" s="74"/>
      <c r="B41" s="43">
        <v>11</v>
      </c>
      <c r="C41" s="10"/>
      <c r="D41" s="11"/>
      <c r="E41" s="58">
        <v>1</v>
      </c>
      <c r="F41" s="117" t="str">
        <f t="shared" si="0"/>
        <v xml:space="preserve"> </v>
      </c>
      <c r="G41" s="118"/>
      <c r="H41" s="76"/>
      <c r="I41" s="14"/>
      <c r="J41" s="74"/>
      <c r="K41" s="47" t="s">
        <v>32</v>
      </c>
      <c r="L41" s="120"/>
      <c r="M41" s="19"/>
      <c r="N41" s="19"/>
      <c r="O41" s="19"/>
      <c r="P41" s="19"/>
      <c r="Q41" s="21"/>
    </row>
    <row r="42" spans="1:17" ht="15.75" customHeight="1" thickTop="1" thickBot="1" x14ac:dyDescent="0.25">
      <c r="A42" s="74"/>
      <c r="B42" s="44">
        <v>12</v>
      </c>
      <c r="C42" s="12"/>
      <c r="D42" s="13"/>
      <c r="E42" s="59">
        <v>1</v>
      </c>
      <c r="F42" s="119" t="str">
        <f>IF(D42=0," ",((10^((D42)/$G$23))/(10^(($G$27)/$G$23)))*$G$24*E42)</f>
        <v xml:space="preserve"> </v>
      </c>
      <c r="G42" s="119"/>
      <c r="H42" s="76"/>
      <c r="I42" s="14"/>
      <c r="J42" s="74"/>
      <c r="K42" s="48" t="s">
        <v>35</v>
      </c>
      <c r="L42" s="123" t="str">
        <f>IF(P12=0,(IF(OR(L12=0,M12=0,N12=0,O12=0),IF(L12=0,(IF(OR(P12=0,M12=0,N12=0,O12=0)," ",RSQ(M12:P13,M10:P11)))),RSQ(L12:O13,L10:O11))),IF(OR(M12=0,N12=0,O12=0)," ",RSQ(L12:P13,L10:P11)))</f>
        <v xml:space="preserve"> </v>
      </c>
      <c r="M42" s="19"/>
      <c r="N42" s="19"/>
      <c r="O42" s="19"/>
      <c r="P42" s="19"/>
      <c r="Q42" s="21"/>
    </row>
    <row r="43" spans="1:17" ht="17.25" customHeight="1" thickTop="1" thickBot="1" x14ac:dyDescent="0.25">
      <c r="A43" s="74"/>
      <c r="B43" s="124"/>
      <c r="C43" s="124"/>
      <c r="D43" s="124"/>
      <c r="E43" s="124"/>
      <c r="F43" s="124"/>
      <c r="G43" s="124"/>
      <c r="H43" s="76"/>
      <c r="I43" s="14"/>
      <c r="J43" s="74"/>
      <c r="K43" s="49" t="s">
        <v>36</v>
      </c>
      <c r="L43" s="123"/>
      <c r="M43" s="19"/>
      <c r="N43" s="19"/>
      <c r="O43" s="19"/>
      <c r="P43" s="19"/>
      <c r="Q43" s="21"/>
    </row>
    <row r="44" spans="1:17" ht="13.5" customHeight="1" thickTop="1" thickBot="1" x14ac:dyDescent="0.25">
      <c r="A44" s="74"/>
      <c r="B44" s="121" t="s">
        <v>62</v>
      </c>
      <c r="C44" s="121"/>
      <c r="D44" s="121"/>
      <c r="E44" s="121"/>
      <c r="F44" s="121"/>
      <c r="G44" s="121"/>
      <c r="H44" s="76"/>
      <c r="I44" s="14"/>
      <c r="J44" s="74"/>
      <c r="M44" s="19"/>
      <c r="N44" s="19"/>
      <c r="O44" s="19"/>
      <c r="P44" s="14"/>
      <c r="Q44" s="46"/>
    </row>
    <row r="45" spans="1:17" ht="13.5" customHeight="1" thickTop="1" thickBot="1" x14ac:dyDescent="0.25">
      <c r="A45" s="74"/>
      <c r="B45" s="121" t="s">
        <v>63</v>
      </c>
      <c r="C45" s="121"/>
      <c r="D45" s="121"/>
      <c r="E45" s="121"/>
      <c r="F45" s="121"/>
      <c r="G45" s="121"/>
      <c r="H45" s="76"/>
      <c r="I45" s="14"/>
      <c r="J45" s="74"/>
      <c r="M45" s="19"/>
      <c r="N45" s="19"/>
      <c r="O45" s="19"/>
      <c r="P45" s="14"/>
      <c r="Q45" s="46"/>
    </row>
    <row r="46" spans="1:17" ht="6" customHeight="1" thickTop="1" thickBot="1" x14ac:dyDescent="0.25">
      <c r="A46" s="74"/>
      <c r="B46" s="126"/>
      <c r="C46" s="126"/>
      <c r="D46" s="126"/>
      <c r="E46" s="126"/>
      <c r="F46" s="126"/>
      <c r="G46" s="126"/>
      <c r="H46" s="76"/>
      <c r="I46" s="14"/>
      <c r="J46" s="74"/>
      <c r="M46" s="19"/>
      <c r="N46" s="19"/>
      <c r="O46" s="19"/>
      <c r="P46" s="14"/>
      <c r="Q46" s="46"/>
    </row>
    <row r="47" spans="1:17" ht="13.5" customHeight="1" thickTop="1" thickBot="1" x14ac:dyDescent="0.25">
      <c r="A47" s="74"/>
      <c r="B47" s="121" t="s">
        <v>33</v>
      </c>
      <c r="C47" s="121"/>
      <c r="D47" s="121"/>
      <c r="E47" s="121"/>
      <c r="F47" s="121"/>
      <c r="G47" s="121"/>
      <c r="H47" s="76"/>
      <c r="I47" s="14"/>
      <c r="J47" s="74"/>
      <c r="M47" s="19"/>
      <c r="N47" s="19"/>
      <c r="O47" s="19"/>
      <c r="P47" s="14"/>
      <c r="Q47" s="46"/>
    </row>
    <row r="48" spans="1:17" ht="13.5" customHeight="1" thickTop="1" thickBot="1" x14ac:dyDescent="0.25">
      <c r="A48" s="74"/>
      <c r="B48" s="121" t="s">
        <v>34</v>
      </c>
      <c r="C48" s="121"/>
      <c r="D48" s="121"/>
      <c r="E48" s="121"/>
      <c r="F48" s="121"/>
      <c r="G48" s="121"/>
      <c r="H48" s="76"/>
      <c r="I48" s="51"/>
      <c r="J48" s="74"/>
      <c r="K48" s="52"/>
      <c r="L48" s="60"/>
      <c r="M48" s="19"/>
      <c r="N48" s="19"/>
      <c r="O48" s="19"/>
      <c r="P48" s="51"/>
      <c r="Q48" s="46"/>
    </row>
    <row r="49" spans="1:17" ht="6.75" customHeight="1" thickTop="1" thickBot="1" x14ac:dyDescent="0.25">
      <c r="A49" s="74"/>
      <c r="B49" s="71"/>
      <c r="C49" s="71"/>
      <c r="D49" s="71"/>
      <c r="E49" s="71"/>
      <c r="F49" s="71"/>
      <c r="G49" s="71"/>
      <c r="H49" s="76"/>
      <c r="I49" s="54"/>
      <c r="J49" s="74"/>
      <c r="K49" s="53"/>
      <c r="L49" s="60"/>
      <c r="M49" s="19"/>
      <c r="N49" s="19"/>
      <c r="O49" s="19"/>
      <c r="P49" s="54"/>
      <c r="Q49" s="46"/>
    </row>
    <row r="50" spans="1:17" ht="13.5" customHeight="1" thickTop="1" thickBot="1" x14ac:dyDescent="0.25">
      <c r="A50" s="74"/>
      <c r="B50" s="121" t="s">
        <v>50</v>
      </c>
      <c r="C50" s="121"/>
      <c r="D50" s="121"/>
      <c r="E50" s="121"/>
      <c r="F50" s="121"/>
      <c r="G50" s="121"/>
      <c r="H50" s="76"/>
      <c r="I50" s="51"/>
      <c r="J50" s="74"/>
      <c r="K50" s="52"/>
      <c r="L50" s="60"/>
      <c r="M50" s="19"/>
      <c r="N50" s="19"/>
      <c r="O50" s="19"/>
      <c r="P50" s="51"/>
      <c r="Q50" s="46"/>
    </row>
    <row r="51" spans="1:17" ht="13.5" customHeight="1" thickTop="1" thickBot="1" x14ac:dyDescent="0.25">
      <c r="A51" s="74"/>
      <c r="B51" s="121" t="s">
        <v>51</v>
      </c>
      <c r="C51" s="121"/>
      <c r="D51" s="121"/>
      <c r="E51" s="121"/>
      <c r="F51" s="121"/>
      <c r="G51" s="121"/>
      <c r="H51" s="76"/>
      <c r="I51" s="14"/>
      <c r="J51" s="74"/>
      <c r="M51" s="19"/>
      <c r="N51" s="19"/>
      <c r="O51" s="19"/>
      <c r="P51" s="14"/>
      <c r="Q51" s="46"/>
    </row>
    <row r="52" spans="1:17" ht="8.25" customHeight="1" thickTop="1" thickBot="1" x14ac:dyDescent="0.25">
      <c r="A52" s="74"/>
      <c r="B52" s="18"/>
      <c r="C52" s="18"/>
      <c r="D52" s="18"/>
      <c r="E52" s="18"/>
      <c r="F52" s="18"/>
      <c r="G52" s="18"/>
      <c r="H52" s="76"/>
      <c r="I52" s="14"/>
      <c r="J52" s="74"/>
      <c r="K52" s="19"/>
      <c r="L52" s="19"/>
      <c r="M52" s="19"/>
      <c r="N52" s="19"/>
      <c r="O52" s="19"/>
      <c r="P52" s="19"/>
      <c r="Q52" s="21"/>
    </row>
    <row r="53" spans="1:17" ht="12" customHeight="1" thickTop="1" thickBot="1" x14ac:dyDescent="0.25">
      <c r="A53" s="74"/>
      <c r="B53" s="122" t="s">
        <v>37</v>
      </c>
      <c r="C53" s="122"/>
      <c r="D53" s="122"/>
      <c r="E53" s="122"/>
      <c r="F53" s="122"/>
      <c r="G53" s="122"/>
      <c r="H53" s="76"/>
      <c r="I53" s="14"/>
      <c r="J53" s="74"/>
      <c r="K53" s="19"/>
      <c r="L53" s="19"/>
      <c r="M53" s="19"/>
      <c r="N53" s="19"/>
      <c r="O53" s="19"/>
      <c r="P53" s="19"/>
      <c r="Q53" s="21"/>
    </row>
    <row r="54" spans="1:17" ht="12" customHeight="1" thickTop="1" thickBot="1" x14ac:dyDescent="0.25">
      <c r="A54" s="74"/>
      <c r="B54" s="122" t="s">
        <v>38</v>
      </c>
      <c r="C54" s="122"/>
      <c r="D54" s="122"/>
      <c r="E54" s="122"/>
      <c r="F54" s="122"/>
      <c r="G54" s="122"/>
      <c r="H54" s="76"/>
      <c r="I54" s="14"/>
      <c r="J54" s="74"/>
      <c r="K54" s="19"/>
      <c r="L54" s="19"/>
      <c r="M54" s="19"/>
      <c r="N54" s="19"/>
      <c r="O54" s="19"/>
      <c r="P54" s="19"/>
      <c r="Q54" s="21"/>
    </row>
    <row r="55" spans="1:17" ht="12" customHeight="1" thickTop="1" thickBot="1" x14ac:dyDescent="0.25">
      <c r="A55" s="74"/>
      <c r="B55" s="122" t="s">
        <v>58</v>
      </c>
      <c r="C55" s="122"/>
      <c r="D55" s="122"/>
      <c r="E55" s="122"/>
      <c r="F55" s="122"/>
      <c r="G55" s="122"/>
      <c r="H55" s="76"/>
      <c r="I55" s="14"/>
      <c r="J55" s="74"/>
      <c r="K55" s="19"/>
      <c r="L55" s="19"/>
      <c r="M55" s="19"/>
      <c r="N55" s="19"/>
      <c r="O55" s="19"/>
      <c r="P55" s="19"/>
      <c r="Q55" s="21"/>
    </row>
    <row r="56" spans="1:17" ht="3.75" customHeight="1" thickTop="1" thickBot="1" x14ac:dyDescent="0.25">
      <c r="A56" s="74"/>
      <c r="B56" s="125"/>
      <c r="C56" s="125"/>
      <c r="D56" s="125"/>
      <c r="E56" s="125"/>
      <c r="F56" s="125"/>
      <c r="G56" s="125"/>
      <c r="H56" s="76"/>
      <c r="I56" s="14"/>
      <c r="J56" s="74"/>
      <c r="K56" s="125"/>
      <c r="L56" s="125"/>
      <c r="M56" s="125"/>
      <c r="N56" s="125"/>
      <c r="O56" s="125"/>
      <c r="P56" s="125"/>
      <c r="Q56" s="50"/>
    </row>
  </sheetData>
  <sheetProtection algorithmName="SHA-512" hashValue="Rsf75uh8DVAvQ9Vqjuzk3Jv+M7o+a9Lbgf3xIuyH91kZZMjNe0XSCJG3pymqvPk27q+fvxvr7S7jW0XrXL7k4Q==" saltValue="O+XkNExNm2BJ9kgEG2JFlg==" spinCount="100000" sheet="1" objects="1" scenarios="1" selectLockedCells="1"/>
  <mergeCells count="77">
    <mergeCell ref="B56:G56"/>
    <mergeCell ref="K56:P56"/>
    <mergeCell ref="B46:G46"/>
    <mergeCell ref="B47:G47"/>
    <mergeCell ref="B51:G51"/>
    <mergeCell ref="B48:G48"/>
    <mergeCell ref="B50:G50"/>
    <mergeCell ref="L40:L41"/>
    <mergeCell ref="B45:G45"/>
    <mergeCell ref="B53:G53"/>
    <mergeCell ref="B54:G54"/>
    <mergeCell ref="B55:G55"/>
    <mergeCell ref="L42:L43"/>
    <mergeCell ref="B43:G43"/>
    <mergeCell ref="B44:G44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B28:G28"/>
    <mergeCell ref="F29:G29"/>
    <mergeCell ref="F30:G30"/>
    <mergeCell ref="F31:G31"/>
    <mergeCell ref="F32:G32"/>
    <mergeCell ref="B23:F23"/>
    <mergeCell ref="B24:F24"/>
    <mergeCell ref="B25:F25"/>
    <mergeCell ref="B26:F26"/>
    <mergeCell ref="B27:F27"/>
    <mergeCell ref="B19:F19"/>
    <mergeCell ref="B20:F20"/>
    <mergeCell ref="B21:F21"/>
    <mergeCell ref="O12:O13"/>
    <mergeCell ref="B22:G22"/>
    <mergeCell ref="B18:F18"/>
    <mergeCell ref="L12:L13"/>
    <mergeCell ref="M12:M13"/>
    <mergeCell ref="N12:N13"/>
    <mergeCell ref="B17:F17"/>
    <mergeCell ref="N8:N9"/>
    <mergeCell ref="O8:O9"/>
    <mergeCell ref="P8:P9"/>
    <mergeCell ref="B15:G15"/>
    <mergeCell ref="B16:F16"/>
    <mergeCell ref="L10:L11"/>
    <mergeCell ref="M10:M11"/>
    <mergeCell ref="N10:N11"/>
    <mergeCell ref="O10:O11"/>
    <mergeCell ref="P10:P11"/>
    <mergeCell ref="P12:P13"/>
    <mergeCell ref="A1:A56"/>
    <mergeCell ref="B1:G1"/>
    <mergeCell ref="H1:H56"/>
    <mergeCell ref="J1:J56"/>
    <mergeCell ref="K1:P1"/>
    <mergeCell ref="B3:G3"/>
    <mergeCell ref="B7:G7"/>
    <mergeCell ref="B8:G8"/>
    <mergeCell ref="C9:G9"/>
    <mergeCell ref="C10:G10"/>
    <mergeCell ref="C11:G11"/>
    <mergeCell ref="C12:G12"/>
    <mergeCell ref="F13:G13"/>
    <mergeCell ref="F14:G14"/>
    <mergeCell ref="L8:L9"/>
    <mergeCell ref="M8:M9"/>
    <mergeCell ref="B4:G4"/>
    <mergeCell ref="B5:G5"/>
    <mergeCell ref="K4:P4"/>
    <mergeCell ref="K5:P5"/>
    <mergeCell ref="B6:G6"/>
  </mergeCells>
  <pageMargins left="0.25" right="0.25" top="0.75" bottom="0.75" header="0.3" footer="0.3"/>
  <pageSetup paperSize="9" scale="94" firstPageNumber="0" orientation="portrait" horizontalDpi="300" verticalDpi="300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Congen</dc:creator>
  <cp:lastModifiedBy>Monique Zeh</cp:lastModifiedBy>
  <cp:lastPrinted>2026-02-11T06:08:40Z</cp:lastPrinted>
  <dcterms:created xsi:type="dcterms:W3CDTF">2012-06-14T11:05:55Z</dcterms:created>
  <dcterms:modified xsi:type="dcterms:W3CDTF">2026-02-11T06:11:15Z</dcterms:modified>
</cp:coreProperties>
</file>