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Homepage\"/>
    </mc:Choice>
  </mc:AlternateContent>
  <bookViews>
    <workbookView xWindow="0" yWindow="0" windowWidth="28800" windowHeight="11100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M19" i="1" l="1"/>
  <c r="M25" i="1"/>
  <c r="M38" i="1"/>
  <c r="M29" i="1"/>
  <c r="M30" i="1"/>
  <c r="M31" i="1"/>
  <c r="M32" i="1"/>
  <c r="M33" i="1"/>
  <c r="M34" i="1"/>
  <c r="M35" i="1"/>
  <c r="M36" i="1"/>
  <c r="M37" i="1"/>
  <c r="M28" i="1"/>
  <c r="M27" i="1"/>
  <c r="M26" i="1"/>
  <c r="M23" i="1"/>
  <c r="M24" i="1"/>
  <c r="M22" i="1"/>
  <c r="M21" i="1"/>
  <c r="M20" i="1"/>
  <c r="E40" i="1"/>
  <c r="E41" i="1"/>
  <c r="E42" i="1"/>
  <c r="E43" i="1"/>
  <c r="E44" i="1"/>
  <c r="E45" i="1"/>
  <c r="M18" i="1"/>
  <c r="M17" i="1"/>
  <c r="M16" i="1"/>
  <c r="M15" i="1"/>
  <c r="M14" i="1"/>
  <c r="M12" i="1"/>
  <c r="M11" i="1"/>
  <c r="M10" i="1"/>
  <c r="M9" i="1"/>
  <c r="M8" i="1"/>
  <c r="M7" i="1"/>
  <c r="S43" i="1"/>
  <c r="S41" i="1"/>
  <c r="W13" i="1"/>
  <c r="V13" i="1"/>
  <c r="U13" i="1"/>
  <c r="T13" i="1"/>
  <c r="S13" i="1"/>
  <c r="E39" i="1" l="1"/>
  <c r="E38" i="1"/>
  <c r="E37" i="1"/>
  <c r="E36" i="1"/>
  <c r="E35" i="1"/>
  <c r="E34" i="1"/>
  <c r="E33" i="1"/>
  <c r="E32" i="1"/>
  <c r="E31" i="1"/>
  <c r="E30" i="1"/>
  <c r="E29" i="1"/>
  <c r="E28" i="1"/>
  <c r="F24" i="1"/>
</calcChain>
</file>

<file path=xl/sharedStrings.xml><?xml version="1.0" encoding="utf-8"?>
<sst xmlns="http://schemas.openxmlformats.org/spreadsheetml/2006/main" count="83" uniqueCount="61">
  <si>
    <r>
      <t>SureFood</t>
    </r>
    <r>
      <rPr>
        <b/>
        <vertAlign val="superscript"/>
        <sz val="10"/>
        <rFont val="Tahoma"/>
        <family val="2"/>
      </rPr>
      <t>®</t>
    </r>
    <r>
      <rPr>
        <b/>
        <sz val="10"/>
        <rFont val="Tahoma"/>
        <family val="2"/>
      </rPr>
      <t xml:space="preserve"> ALLERGEN QUANT - Standardgerade | standard curve</t>
    </r>
  </si>
  <si>
    <t>Hinweise | Instructions</t>
  </si>
  <si>
    <t>:</t>
  </si>
  <si>
    <t>Bitte entsprechende Werte in blaue Felder eintragen |</t>
  </si>
  <si>
    <t>Please fill in respective values in blue cells</t>
  </si>
  <si>
    <t>Entnehmen Sie die Ergebnisse den grünen Feldern |</t>
  </si>
  <si>
    <t>Please read results in green cells</t>
  </si>
  <si>
    <t>Optionale Information |</t>
  </si>
  <si>
    <t>Optionale Daten |</t>
  </si>
  <si>
    <t>S1</t>
  </si>
  <si>
    <t>S2</t>
  </si>
  <si>
    <t>S3</t>
  </si>
  <si>
    <t>S4</t>
  </si>
  <si>
    <t>S5</t>
  </si>
  <si>
    <t>Optional information</t>
  </si>
  <si>
    <t>Optional data</t>
  </si>
  <si>
    <t>Kopienzahl Standard |</t>
  </si>
  <si>
    <t>Copy number standard</t>
  </si>
  <si>
    <t>Datum | Date:</t>
  </si>
  <si>
    <t>Log Kopienzahl |</t>
  </si>
  <si>
    <t>Bearbeiter (Kürzel) | Operator (code):</t>
  </si>
  <si>
    <t>Log copy number</t>
  </si>
  <si>
    <t>Parameter / Bestellnr. | Parameter / product code:</t>
  </si>
  <si>
    <t>Lot-nr. | Lot no. :</t>
  </si>
  <si>
    <t>Verfallsdatum | Expiry date :</t>
  </si>
  <si>
    <r>
      <t xml:space="preserve">PCR Gerät </t>
    </r>
    <r>
      <rPr>
        <sz val="10"/>
        <rFont val="Arial"/>
        <family val="2"/>
      </rPr>
      <t>|</t>
    </r>
    <r>
      <rPr>
        <sz val="10"/>
        <rFont val="Tahoma"/>
        <family val="2"/>
      </rPr>
      <t xml:space="preserve"> PCR device :</t>
    </r>
  </si>
  <si>
    <t>Steigung | Slope:</t>
  </si>
  <si>
    <t>Konzentration Referenz* [ppm**] | Concentration reference sample* [ppm**]:</t>
  </si>
  <si>
    <t>Probenr. |</t>
  </si>
  <si>
    <t>Probenbezeichnung |</t>
  </si>
  <si>
    <t>Konzentration Probe [ppm**] |</t>
  </si>
  <si>
    <t>Sample no.</t>
  </si>
  <si>
    <t>sample identification</t>
  </si>
  <si>
    <t>concentration sample [ppm**]</t>
  </si>
  <si>
    <r>
      <t xml:space="preserve">Steigung </t>
    </r>
    <r>
      <rPr>
        <b/>
        <sz val="10"/>
        <rFont val="Tahoma"/>
        <family val="2"/>
      </rPr>
      <t>s</t>
    </r>
    <r>
      <rPr>
        <sz val="10"/>
        <rFont val="Tahoma"/>
        <family val="2"/>
      </rPr>
      <t xml:space="preserve"> |</t>
    </r>
  </si>
  <si>
    <r>
      <t xml:space="preserve">slope </t>
    </r>
    <r>
      <rPr>
        <b/>
        <sz val="10"/>
        <rFont val="Tahoma"/>
        <family val="2"/>
      </rPr>
      <t>s</t>
    </r>
  </si>
  <si>
    <t xml:space="preserve">** ppm = mg allergener Bestandteil / kg Lebensmittel | </t>
  </si>
  <si>
    <t>** ppm = mg allergenic substance / kg food</t>
  </si>
  <si>
    <r>
      <t xml:space="preserve">Korrelationskoeffizient </t>
    </r>
    <r>
      <rPr>
        <b/>
        <sz val="10"/>
        <rFont val="Tahoma"/>
        <family val="2"/>
      </rPr>
      <t>R</t>
    </r>
    <r>
      <rPr>
        <b/>
        <vertAlign val="superscript"/>
        <sz val="10"/>
        <rFont val="Tahoma"/>
        <family val="2"/>
      </rPr>
      <t>2</t>
    </r>
    <r>
      <rPr>
        <sz val="10"/>
        <rFont val="Tahoma"/>
        <family val="2"/>
      </rPr>
      <t xml:space="preserve"> |</t>
    </r>
  </si>
  <si>
    <r>
      <t xml:space="preserve">correlation coefficient </t>
    </r>
    <r>
      <rPr>
        <b/>
        <sz val="10"/>
        <rFont val="Tahoma"/>
        <family val="2"/>
      </rPr>
      <t>R</t>
    </r>
    <r>
      <rPr>
        <b/>
        <vertAlign val="superscript"/>
        <sz val="10"/>
        <rFont val="Tahoma"/>
        <family val="2"/>
      </rPr>
      <t>2</t>
    </r>
  </si>
  <si>
    <r>
      <t xml:space="preserve">Kontakt </t>
    </r>
    <r>
      <rPr>
        <sz val="8"/>
        <rFont val="Arial"/>
        <family val="2"/>
      </rPr>
      <t>| Contact:</t>
    </r>
  </si>
  <si>
    <t xml:space="preserve">CONGEN Biotechnologie GmbH | Robert-Rössle-Str. 10 | 13125 Berlin | Germany | </t>
  </si>
  <si>
    <t>T +49-30-9489-3500 | F +49-30-9489-3510 | M info@congen.de | www.congen.de</t>
  </si>
  <si>
    <r>
      <t>Dieses Blatt kann genutzt werden, um Steigung s und R</t>
    </r>
    <r>
      <rPr>
        <vertAlign val="superscript"/>
        <sz val="10"/>
        <rFont val="Tahoma"/>
        <family val="2"/>
      </rPr>
      <t>2</t>
    </r>
    <r>
      <rPr>
        <sz val="10"/>
        <rFont val="Tahoma"/>
        <family val="2"/>
      </rPr>
      <t xml:space="preserve"> für die Standardgerade </t>
    </r>
  </si>
  <si>
    <t>aus den Cp Werten der Verdünnungsreihe der Standard-DNA zu bestimmen |</t>
  </si>
  <si>
    <r>
      <t>This sheet can be used for determination of slope s and R</t>
    </r>
    <r>
      <rPr>
        <vertAlign val="superscript"/>
        <sz val="10"/>
        <rFont val="Tahoma"/>
        <family val="2"/>
      </rPr>
      <t>2</t>
    </r>
    <r>
      <rPr>
        <sz val="10"/>
        <rFont val="Tahoma"/>
        <family val="2"/>
      </rPr>
      <t xml:space="preserve"> of the standard curve </t>
    </r>
  </si>
  <si>
    <t>based on the Cp values of the standard DNA dilution series</t>
  </si>
  <si>
    <t>Cp Standard |</t>
  </si>
  <si>
    <t xml:space="preserve">Cp standard </t>
  </si>
  <si>
    <r>
      <t>SureFood</t>
    </r>
    <r>
      <rPr>
        <b/>
        <vertAlign val="superscript"/>
        <sz val="10"/>
        <rFont val="Tahoma"/>
        <family val="2"/>
      </rPr>
      <t>®</t>
    </r>
    <r>
      <rPr>
        <b/>
        <sz val="10"/>
        <rFont val="Tahoma"/>
        <family val="2"/>
      </rPr>
      <t xml:space="preserve"> ALLERGEN QUANT - Auswertungsvorlage | Data interpretation sheet</t>
    </r>
  </si>
  <si>
    <t>Cp Referenz 1* | Cp Reference 1*:</t>
  </si>
  <si>
    <t>Cp Referenz 2* | Cp Reference 2*:</t>
  </si>
  <si>
    <t>Cp Probe |</t>
  </si>
  <si>
    <t>Cp sample</t>
  </si>
  <si>
    <r>
      <t>* e.g. SureFood</t>
    </r>
    <r>
      <rPr>
        <vertAlign val="superscript"/>
        <sz val="10"/>
        <rFont val="Tahoma"/>
        <family val="2"/>
      </rPr>
      <t>®</t>
    </r>
    <r>
      <rPr>
        <sz val="10"/>
        <rFont val="Tahoma"/>
        <family val="2"/>
      </rPr>
      <t xml:space="preserve"> QUANTARD Allergen 40, S3301, 40 ppm</t>
    </r>
  </si>
  <si>
    <r>
      <t>* z.B. SureFood</t>
    </r>
    <r>
      <rPr>
        <vertAlign val="superscript"/>
        <sz val="10"/>
        <rFont val="Tahoma"/>
        <family val="2"/>
      </rPr>
      <t>®</t>
    </r>
    <r>
      <rPr>
        <sz val="10"/>
        <rFont val="Tahoma"/>
        <family val="2"/>
      </rPr>
      <t xml:space="preserve"> QUANTARD Allergen 40, S3301, 40 ppm | </t>
    </r>
  </si>
  <si>
    <t>Ø (Mittelwert) Cp Referenz* | Ø (mean) Cp Reference*:</t>
  </si>
  <si>
    <t>Version 3.0</t>
  </si>
  <si>
    <t>Seite | page 1/3</t>
  </si>
  <si>
    <t>Seite | page 2/3</t>
  </si>
  <si>
    <t>Seite | page 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</si>
</sst>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vertAlign val="superscript"/>
      <sz val="10"/>
      <name val="Tahoma"/>
      <family val="2"/>
    </font>
    <font>
      <vertAlign val="superscript"/>
      <sz val="10"/>
      <name val="Tahoma"/>
      <family val="2"/>
    </font>
    <font>
      <sz val="8"/>
      <name val="Tahoma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2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rgb="FF99CCFF"/>
        <bgColor indexed="64"/>
      </patternFill>
    </fill>
  </fills>
  <borders count="74">
    <border>
      <left/>
      <right/>
      <top/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/>
      <right style="thick">
        <color indexed="18"/>
      </right>
      <top/>
      <bottom/>
      <diagonal/>
    </border>
    <border>
      <left style="medium">
        <color indexed="16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16"/>
      </left>
      <right style="thin">
        <color indexed="8"/>
      </right>
      <top style="thin">
        <color indexed="8"/>
      </top>
      <bottom style="medium">
        <color indexed="16"/>
      </bottom>
      <diagonal/>
    </border>
    <border>
      <left style="thin">
        <color indexed="8"/>
      </left>
      <right/>
      <top/>
      <bottom style="medium">
        <color indexed="1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16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 style="thick">
        <color indexed="18"/>
      </bottom>
      <diagonal/>
    </border>
    <border>
      <left/>
      <right/>
      <top/>
      <bottom style="medium">
        <color indexed="16"/>
      </bottom>
      <diagonal/>
    </border>
    <border>
      <left style="medium">
        <color indexed="16"/>
      </left>
      <right style="medium">
        <color indexed="16"/>
      </right>
      <top style="medium">
        <color indexed="16"/>
      </top>
      <bottom/>
      <diagonal/>
    </border>
    <border>
      <left/>
      <right style="medium">
        <color indexed="16"/>
      </right>
      <top/>
      <bottom/>
      <diagonal/>
    </border>
    <border>
      <left style="thin">
        <color indexed="8"/>
      </left>
      <right style="medium">
        <color indexed="16"/>
      </right>
      <top/>
      <bottom/>
      <diagonal/>
    </border>
    <border>
      <left style="thin">
        <color indexed="8"/>
      </left>
      <right style="medium">
        <color indexed="16"/>
      </right>
      <top/>
      <bottom style="medium">
        <color indexed="16"/>
      </bottom>
      <diagonal/>
    </border>
    <border>
      <left/>
      <right/>
      <top style="medium">
        <color indexed="16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ck">
        <color indexed="1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14" fontId="1" fillId="4" borderId="15" xfId="0" applyNumberFormat="1" applyFont="1" applyFill="1" applyBorder="1" applyAlignment="1" applyProtection="1">
      <alignment horizontal="right"/>
      <protection locked="0"/>
    </xf>
    <xf numFmtId="0" fontId="1" fillId="4" borderId="17" xfId="0" applyFont="1" applyFill="1" applyBorder="1" applyAlignment="1" applyProtection="1">
      <alignment horizontal="right"/>
      <protection locked="0"/>
    </xf>
    <xf numFmtId="0" fontId="1" fillId="4" borderId="20" xfId="0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2" fillId="3" borderId="21" xfId="0" applyFont="1" applyFill="1" applyBorder="1" applyProtection="1"/>
    <xf numFmtId="0" fontId="1" fillId="4" borderId="29" xfId="0" applyFont="1" applyFill="1" applyBorder="1" applyProtection="1">
      <protection locked="0"/>
    </xf>
    <xf numFmtId="0" fontId="1" fillId="2" borderId="29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4" borderId="32" xfId="0" applyFont="1" applyFill="1" applyBorder="1" applyProtection="1"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Border="1" applyProtection="1"/>
    <xf numFmtId="0" fontId="2" fillId="0" borderId="0" xfId="0" applyFont="1" applyBorder="1" applyProtection="1"/>
    <xf numFmtId="0" fontId="1" fillId="0" borderId="2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right"/>
    </xf>
    <xf numFmtId="0" fontId="1" fillId="3" borderId="3" xfId="0" applyFont="1" applyFill="1" applyBorder="1" applyAlignment="1" applyProtection="1">
      <alignment horizontal="right"/>
    </xf>
    <xf numFmtId="0" fontId="1" fillId="4" borderId="3" xfId="0" applyFont="1" applyFill="1" applyBorder="1" applyAlignment="1" applyProtection="1">
      <alignment horizontal="right"/>
    </xf>
    <xf numFmtId="0" fontId="1" fillId="0" borderId="4" xfId="0" applyFont="1" applyBorder="1" applyAlignment="1" applyProtection="1"/>
    <xf numFmtId="0" fontId="1" fillId="5" borderId="5" xfId="0" applyFont="1" applyFill="1" applyBorder="1" applyAlignment="1" applyProtection="1">
      <alignment horizontal="right"/>
    </xf>
    <xf numFmtId="0" fontId="1" fillId="0" borderId="6" xfId="0" applyFont="1" applyBorder="1" applyProtection="1"/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61" xfId="0" applyFont="1" applyBorder="1" applyAlignment="1" applyProtection="1">
      <alignment horizontal="center"/>
    </xf>
    <xf numFmtId="0" fontId="2" fillId="0" borderId="65" xfId="0" applyFont="1" applyBorder="1" applyAlignment="1" applyProtection="1">
      <alignment horizontal="center"/>
    </xf>
    <xf numFmtId="0" fontId="1" fillId="4" borderId="10" xfId="0" applyFont="1" applyFill="1" applyBorder="1" applyAlignment="1" applyProtection="1">
      <alignment horizontal="right"/>
    </xf>
    <xf numFmtId="0" fontId="1" fillId="0" borderId="11" xfId="0" applyFont="1" applyBorder="1" applyAlignment="1" applyProtection="1"/>
    <xf numFmtId="0" fontId="1" fillId="5" borderId="12" xfId="0" applyFont="1" applyFill="1" applyBorder="1" applyAlignment="1" applyProtection="1">
      <alignment horizontal="right"/>
    </xf>
    <xf numFmtId="0" fontId="2" fillId="0" borderId="13" xfId="0" applyFont="1" applyBorder="1" applyProtection="1"/>
    <xf numFmtId="0" fontId="2" fillId="0" borderId="14" xfId="0" applyFont="1" applyBorder="1" applyProtection="1"/>
    <xf numFmtId="0" fontId="1" fillId="0" borderId="16" xfId="0" applyFont="1" applyBorder="1" applyProtection="1"/>
    <xf numFmtId="0" fontId="1" fillId="0" borderId="14" xfId="0" applyFont="1" applyBorder="1" applyProtection="1"/>
    <xf numFmtId="0" fontId="2" fillId="0" borderId="18" xfId="0" applyFont="1" applyBorder="1" applyProtection="1"/>
    <xf numFmtId="0" fontId="2" fillId="0" borderId="19" xfId="0" applyFont="1" applyBorder="1" applyProtection="1"/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1" fillId="0" borderId="28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1" fillId="0" borderId="22" xfId="0" applyFont="1" applyBorder="1" applyAlignment="1" applyProtection="1">
      <alignment horizontal="left"/>
    </xf>
    <xf numFmtId="0" fontId="1" fillId="0" borderId="2" xfId="0" applyFont="1" applyBorder="1" applyProtection="1"/>
    <xf numFmtId="0" fontId="1" fillId="0" borderId="33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1" fillId="0" borderId="34" xfId="0" applyFont="1" applyBorder="1" applyAlignment="1" applyProtection="1">
      <alignment horizontal="left"/>
    </xf>
    <xf numFmtId="0" fontId="1" fillId="0" borderId="35" xfId="0" applyFont="1" applyBorder="1" applyAlignment="1" applyProtection="1">
      <alignment horizontal="left"/>
    </xf>
    <xf numFmtId="0" fontId="1" fillId="0" borderId="36" xfId="0" applyFont="1" applyBorder="1" applyAlignment="1" applyProtection="1">
      <alignment horizontal="center"/>
    </xf>
    <xf numFmtId="0" fontId="1" fillId="0" borderId="47" xfId="0" applyFont="1" applyBorder="1" applyAlignment="1" applyProtection="1">
      <alignment horizontal="center"/>
    </xf>
    <xf numFmtId="0" fontId="1" fillId="0" borderId="50" xfId="0" applyFont="1" applyBorder="1" applyAlignment="1" applyProtection="1">
      <alignment horizontal="center"/>
    </xf>
    <xf numFmtId="0" fontId="1" fillId="0" borderId="33" xfId="0" applyFont="1" applyBorder="1" applyAlignment="1" applyProtection="1">
      <alignment horizontal="center"/>
    </xf>
    <xf numFmtId="0" fontId="1" fillId="4" borderId="69" xfId="0" applyFont="1" applyFill="1" applyBorder="1" applyProtection="1">
      <protection locked="0"/>
    </xf>
    <xf numFmtId="0" fontId="1" fillId="2" borderId="69" xfId="0" applyFont="1" applyFill="1" applyBorder="1" applyAlignment="1" applyProtection="1">
      <alignment horizontal="center"/>
      <protection locked="0"/>
    </xf>
    <xf numFmtId="0" fontId="1" fillId="0" borderId="33" xfId="0" applyFont="1" applyBorder="1" applyProtection="1"/>
    <xf numFmtId="0" fontId="1" fillId="4" borderId="69" xfId="0" applyFont="1" applyFill="1" applyBorder="1" applyProtection="1"/>
    <xf numFmtId="0" fontId="1" fillId="2" borderId="69" xfId="0" applyFont="1" applyFill="1" applyBorder="1" applyAlignment="1" applyProtection="1">
      <alignment horizontal="center"/>
    </xf>
    <xf numFmtId="0" fontId="1" fillId="0" borderId="71" xfId="0" applyFont="1" applyBorder="1" applyAlignment="1" applyProtection="1">
      <alignment horizontal="center"/>
    </xf>
    <xf numFmtId="0" fontId="1" fillId="4" borderId="72" xfId="0" applyFont="1" applyFill="1" applyBorder="1" applyProtection="1">
      <protection locked="0"/>
    </xf>
    <xf numFmtId="0" fontId="1" fillId="2" borderId="72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2" fillId="3" borderId="49" xfId="0" applyNumberFormat="1" applyFont="1" applyFill="1" applyBorder="1" applyAlignment="1" applyProtection="1">
      <alignment horizontal="center"/>
      <protection locked="0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2" fontId="2" fillId="3" borderId="52" xfId="0" applyNumberFormat="1" applyFont="1" applyFill="1" applyBorder="1" applyAlignment="1" applyProtection="1">
      <alignment horizontal="center"/>
      <protection locked="0"/>
    </xf>
    <xf numFmtId="2" fontId="2" fillId="3" borderId="69" xfId="0" applyNumberFormat="1" applyFont="1" applyFill="1" applyBorder="1" applyAlignment="1" applyProtection="1">
      <alignment horizontal="center"/>
    </xf>
    <xf numFmtId="2" fontId="2" fillId="3" borderId="70" xfId="0" applyNumberFormat="1" applyFont="1" applyFill="1" applyBorder="1" applyAlignment="1" applyProtection="1">
      <alignment horizontal="center"/>
    </xf>
    <xf numFmtId="2" fontId="2" fillId="3" borderId="72" xfId="0" applyNumberFormat="1" applyFont="1" applyFill="1" applyBorder="1" applyAlignment="1" applyProtection="1">
      <alignment horizontal="center"/>
      <protection locked="0"/>
    </xf>
    <xf numFmtId="2" fontId="2" fillId="3" borderId="7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164" fontId="2" fillId="3" borderId="15" xfId="0" applyNumberFormat="1" applyFont="1" applyFill="1" applyBorder="1" applyAlignment="1" applyProtection="1">
      <alignment horizontal="center" vertical="center"/>
    </xf>
    <xf numFmtId="164" fontId="2" fillId="3" borderId="57" xfId="0" applyNumberFormat="1" applyFont="1" applyFill="1" applyBorder="1" applyAlignment="1" applyProtection="1">
      <alignment horizontal="center" vertical="center"/>
    </xf>
    <xf numFmtId="0" fontId="1" fillId="0" borderId="58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54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2" fontId="2" fillId="3" borderId="69" xfId="0" applyNumberFormat="1" applyFont="1" applyFill="1" applyBorder="1" applyAlignment="1" applyProtection="1">
      <alignment horizontal="center"/>
      <protection locked="0"/>
    </xf>
    <xf numFmtId="2" fontId="2" fillId="3" borderId="70" xfId="0" applyNumberFormat="1" applyFont="1" applyFill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</xf>
    <xf numFmtId="0" fontId="1" fillId="0" borderId="38" xfId="0" applyFont="1" applyBorder="1" applyAlignment="1" applyProtection="1">
      <alignment horizontal="right"/>
    </xf>
    <xf numFmtId="0" fontId="1" fillId="7" borderId="59" xfId="0" applyFont="1" applyFill="1" applyBorder="1" applyAlignment="1" applyProtection="1">
      <alignment horizontal="center" vertical="center"/>
      <protection locked="0"/>
    </xf>
    <xf numFmtId="0" fontId="1" fillId="7" borderId="60" xfId="0" applyFont="1" applyFill="1" applyBorder="1" applyAlignment="1" applyProtection="1">
      <alignment horizontal="center" vertical="center"/>
      <protection locked="0"/>
    </xf>
    <xf numFmtId="0" fontId="1" fillId="7" borderId="29" xfId="0" applyFont="1" applyFill="1" applyBorder="1" applyAlignment="1" applyProtection="1">
      <alignment horizontal="center" vertical="center"/>
      <protection locked="0"/>
    </xf>
    <xf numFmtId="0" fontId="1" fillId="7" borderId="62" xfId="0" applyFont="1" applyFill="1" applyBorder="1" applyAlignment="1" applyProtection="1">
      <alignment horizontal="center" vertical="center"/>
      <protection locked="0"/>
    </xf>
    <xf numFmtId="0" fontId="1" fillId="7" borderId="66" xfId="0" applyFont="1" applyFill="1" applyBorder="1" applyAlignment="1" applyProtection="1">
      <alignment horizontal="center" vertical="center"/>
      <protection locked="0"/>
    </xf>
    <xf numFmtId="2" fontId="1" fillId="0" borderId="47" xfId="0" applyNumberFormat="1" applyFont="1" applyBorder="1" applyAlignment="1" applyProtection="1">
      <alignment horizontal="center" vertical="center"/>
    </xf>
    <xf numFmtId="2" fontId="1" fillId="0" borderId="48" xfId="0" applyNumberFormat="1" applyFont="1" applyBorder="1" applyAlignment="1" applyProtection="1">
      <alignment horizontal="center" vertical="center"/>
    </xf>
    <xf numFmtId="2" fontId="1" fillId="0" borderId="5" xfId="0" applyNumberFormat="1" applyFont="1" applyBorder="1" applyAlignment="1" applyProtection="1">
      <alignment horizontal="center" vertical="center"/>
    </xf>
    <xf numFmtId="2" fontId="1" fillId="0" borderId="63" xfId="0" applyNumberFormat="1" applyFont="1" applyBorder="1" applyAlignment="1" applyProtection="1">
      <alignment horizontal="center" vertical="center"/>
    </xf>
    <xf numFmtId="2" fontId="1" fillId="0" borderId="67" xfId="0" applyNumberFormat="1" applyFont="1" applyBorder="1" applyAlignment="1" applyProtection="1">
      <alignment horizontal="center" vertical="center"/>
    </xf>
    <xf numFmtId="0" fontId="1" fillId="2" borderId="50" xfId="0" applyFont="1" applyFill="1" applyBorder="1" applyAlignment="1" applyProtection="1">
      <alignment horizontal="center" vertical="center"/>
      <protection locked="0"/>
    </xf>
    <xf numFmtId="0" fontId="1" fillId="2" borderId="51" xfId="0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64" xfId="0" applyFont="1" applyFill="1" applyBorder="1" applyAlignment="1" applyProtection="1">
      <alignment horizontal="center" vertical="center"/>
      <protection locked="0"/>
    </xf>
    <xf numFmtId="0" fontId="1" fillId="2" borderId="68" xfId="0" applyFont="1" applyFill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/>
    </xf>
    <xf numFmtId="0" fontId="1" fillId="0" borderId="40" xfId="0" applyFont="1" applyBorder="1" applyAlignment="1" applyProtection="1">
      <alignment horizontal="center"/>
    </xf>
    <xf numFmtId="0" fontId="2" fillId="6" borderId="41" xfId="0" applyFont="1" applyFill="1" applyBorder="1" applyAlignment="1" applyProtection="1">
      <alignment horizontal="center"/>
    </xf>
    <xf numFmtId="0" fontId="1" fillId="0" borderId="42" xfId="0" applyFont="1" applyBorder="1" applyAlignment="1" applyProtection="1">
      <alignment horizontal="left"/>
    </xf>
    <xf numFmtId="0" fontId="1" fillId="0" borderId="43" xfId="0" applyFont="1" applyBorder="1" applyAlignment="1" applyProtection="1">
      <alignment horizontal="left"/>
    </xf>
    <xf numFmtId="0" fontId="1" fillId="0" borderId="44" xfId="0" applyFont="1" applyBorder="1" applyAlignment="1" applyProtection="1">
      <alignment horizontal="left"/>
    </xf>
    <xf numFmtId="0" fontId="1" fillId="0" borderId="45" xfId="0" applyFont="1" applyFill="1" applyBorder="1" applyAlignment="1" applyProtection="1">
      <alignment horizontal="center"/>
    </xf>
    <xf numFmtId="0" fontId="1" fillId="0" borderId="46" xfId="0" applyFont="1" applyFill="1" applyBorder="1" applyAlignment="1" applyProtection="1">
      <alignment horizontal="left"/>
    </xf>
    <xf numFmtId="0" fontId="1" fillId="0" borderId="30" xfId="0" applyFont="1" applyFill="1" applyBorder="1" applyAlignment="1" applyProtection="1">
      <alignment horizontal="left"/>
    </xf>
    <xf numFmtId="0" fontId="1" fillId="0" borderId="53" xfId="0" applyFont="1" applyBorder="1" applyAlignment="1" applyProtection="1">
      <alignment horizontal="center"/>
    </xf>
    <xf numFmtId="0" fontId="1" fillId="0" borderId="46" xfId="0" applyFont="1" applyBorder="1" applyAlignment="1" applyProtection="1">
      <alignment horizontal="left"/>
    </xf>
    <xf numFmtId="0" fontId="1" fillId="0" borderId="30" xfId="0" applyFont="1" applyBorder="1" applyAlignment="1" applyProtection="1">
      <alignment horizontal="left"/>
    </xf>
    <xf numFmtId="0" fontId="1" fillId="0" borderId="31" xfId="0" applyFont="1" applyBorder="1" applyAlignment="1" applyProtection="1">
      <alignment horizontal="left"/>
    </xf>
    <xf numFmtId="2" fontId="2" fillId="3" borderId="56" xfId="0" applyNumberFormat="1" applyFont="1" applyFill="1" applyBorder="1" applyAlignment="1" applyProtection="1">
      <alignment horizontal="center"/>
    </xf>
    <xf numFmtId="2" fontId="2" fillId="3" borderId="49" xfId="0" applyNumberFormat="1" applyFont="1" applyFill="1" applyBorder="1" applyAlignment="1" applyProtection="1">
      <alignment horizontal="center"/>
    </xf>
    <xf numFmtId="2" fontId="2" fillId="3" borderId="5" xfId="0" applyNumberFormat="1" applyFont="1" applyFill="1" applyBorder="1" applyAlignment="1" applyProtection="1">
      <alignment horizontal="center"/>
    </xf>
    <xf numFmtId="2" fontId="2" fillId="3" borderId="32" xfId="0" applyNumberFormat="1" applyFont="1" applyFill="1" applyBorder="1" applyAlignment="1" applyProtection="1">
      <alignment horizontal="center"/>
    </xf>
    <xf numFmtId="2" fontId="2" fillId="3" borderId="52" xfId="0" applyNumberFormat="1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69796895958644E-2"/>
          <c:y val="7.2973069274004002E-2"/>
          <c:w val="0.85357806453604712"/>
          <c:h val="0.8054064682834515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Tabelle1!$S$13:$W$13</c:f>
              <c:numCache>
                <c:formatCode>0.00</c:formatCode>
                <c:ptCount val="5"/>
                <c:pt idx="0">
                  <c:v>5.6989700043360187</c:v>
                </c:pt>
                <c:pt idx="1">
                  <c:v>4.6989700043360187</c:v>
                </c:pt>
                <c:pt idx="2">
                  <c:v>3.6989700043360187</c:v>
                </c:pt>
                <c:pt idx="3">
                  <c:v>2.6989700043360187</c:v>
                </c:pt>
                <c:pt idx="4">
                  <c:v>1.6989700043360187</c:v>
                </c:pt>
              </c:numCache>
            </c:numRef>
          </c:xVal>
          <c:yVal>
            <c:numRef>
              <c:f>Tabelle1!$S$14:$W$14</c:f>
              <c:numCache>
                <c:formatCode>0.00</c:formatCode>
                <c:ptCount val="5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FF0-4AA7-871E-AFF52F4A0EC0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CCFFCC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Tabelle1!$S$13:$W$13</c:f>
              <c:numCache>
                <c:formatCode>0.00</c:formatCode>
                <c:ptCount val="5"/>
                <c:pt idx="0">
                  <c:v>5.6989700043360187</c:v>
                </c:pt>
                <c:pt idx="1">
                  <c:v>4.6989700043360187</c:v>
                </c:pt>
                <c:pt idx="2">
                  <c:v>3.6989700043360187</c:v>
                </c:pt>
                <c:pt idx="3">
                  <c:v>2.6989700043360187</c:v>
                </c:pt>
                <c:pt idx="4">
                  <c:v>1.6989700043360187</c:v>
                </c:pt>
              </c:numCache>
            </c:numRef>
          </c:xVal>
          <c:yVal>
            <c:numRef>
              <c:f>Tabelle1!$S$15:$W$15</c:f>
              <c:numCache>
                <c:formatCode>General</c:formatCode>
                <c:ptCount val="5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F0-4AA7-871E-AFF52F4A0EC0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Tabelle1!$S$13:$W$13</c:f>
              <c:numCache>
                <c:formatCode>0.00</c:formatCode>
                <c:ptCount val="5"/>
                <c:pt idx="0">
                  <c:v>5.6989700043360187</c:v>
                </c:pt>
                <c:pt idx="1">
                  <c:v>4.6989700043360187</c:v>
                </c:pt>
                <c:pt idx="2">
                  <c:v>3.6989700043360187</c:v>
                </c:pt>
                <c:pt idx="3">
                  <c:v>2.6989700043360187</c:v>
                </c:pt>
                <c:pt idx="4">
                  <c:v>1.6989700043360187</c:v>
                </c:pt>
              </c:numCache>
            </c:numRef>
          </c:xVal>
          <c:yVal>
            <c:numRef>
              <c:f>Tabelle1!$S$16:$W$16</c:f>
              <c:numCache>
                <c:formatCode>General</c:formatCode>
                <c:ptCount val="5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FF0-4AA7-871E-AFF52F4A0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002152"/>
        <c:axId val="251501848"/>
      </c:scatterChart>
      <c:valAx>
        <c:axId val="127002152"/>
        <c:scaling>
          <c:orientation val="minMax"/>
          <c:min val="0.5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1501848"/>
        <c:crossesAt val="0"/>
        <c:crossBetween val="midCat"/>
      </c:valAx>
      <c:valAx>
        <c:axId val="251501848"/>
        <c:scaling>
          <c:orientation val="minMax"/>
          <c:max val="40"/>
          <c:min val="1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7002152"/>
        <c:crossesAt val="0"/>
        <c:crossBetween val="midCat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1009650</xdr:colOff>
      <xdr:row>48</xdr:row>
      <xdr:rowOff>47625</xdr:rowOff>
    </xdr:from>
    <xdr:to>
      <xdr:col>5</xdr:col>
      <xdr:colOff>1104900</xdr:colOff>
      <xdr:row>49</xdr:row>
      <xdr:rowOff>123825</xdr:rowOff>
    </xdr:to>
    <xdr:pic>
      <xdr:nvPicPr>
        <xdr:cNvPr id="1029" name="Picture 1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62400" y="7953375"/>
          <a:ext cx="1676400" cy="228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17</xdr:col>
      <xdr:colOff>9525</xdr:colOff>
      <xdr:row>16</xdr:row>
      <xdr:rowOff>161925</xdr:rowOff>
    </xdr:from>
    <xdr:to>
      <xdr:col>23</xdr:col>
      <xdr:colOff>0</xdr:colOff>
      <xdr:row>39</xdr:row>
      <xdr:rowOff>9525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1009650</xdr:colOff>
      <xdr:row>48</xdr:row>
      <xdr:rowOff>47625</xdr:rowOff>
    </xdr:from>
    <xdr:to>
      <xdr:col>13</xdr:col>
      <xdr:colOff>1104900</xdr:colOff>
      <xdr:row>49</xdr:row>
      <xdr:rowOff>123825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62400" y="8534400"/>
          <a:ext cx="1676400" cy="228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20</xdr:col>
      <xdr:colOff>600075</xdr:colOff>
      <xdr:row>48</xdr:row>
      <xdr:rowOff>38100</xdr:rowOff>
    </xdr:from>
    <xdr:to>
      <xdr:col>22</xdr:col>
      <xdr:colOff>695325</xdr:colOff>
      <xdr:row>49</xdr:row>
      <xdr:rowOff>114300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49600" y="8486775"/>
          <a:ext cx="1676400" cy="228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view="pageLayout" zoomScale="70" zoomScaleNormal="100" zoomScaleSheetLayoutView="100" zoomScalePageLayoutView="70" workbookViewId="0">
      <selection activeCell="W15" sqref="W15:W16"/>
    </sheetView>
  </sheetViews>
  <sheetFormatPr baseColWidth="10" defaultRowHeight="12.75" x14ac:dyDescent="0.2"/>
  <cols>
    <col min="1" max="1" width="1.7109375" style="16" customWidth="1"/>
    <col min="2" max="2" width="11.140625" style="16" customWidth="1"/>
    <col min="3" max="3" width="20.28515625" style="16" customWidth="1"/>
    <col min="4" max="4" width="11.140625" style="16" customWidth="1"/>
    <col min="5" max="5" width="23.7109375" style="16" customWidth="1"/>
    <col min="6" max="6" width="16.85546875" style="16" customWidth="1"/>
    <col min="7" max="9" width="1.7109375" style="16" customWidth="1"/>
    <col min="10" max="10" width="11.140625" style="16" customWidth="1"/>
    <col min="11" max="11" width="20.28515625" style="16" customWidth="1"/>
    <col min="12" max="12" width="11.140625" style="16" customWidth="1"/>
    <col min="13" max="13" width="23.7109375" style="16" customWidth="1"/>
    <col min="14" max="14" width="16.85546875" style="16" customWidth="1"/>
    <col min="15" max="17" width="1.7109375" style="16" customWidth="1"/>
    <col min="18" max="18" width="26.7109375" style="16" customWidth="1"/>
    <col min="19" max="23" width="11.85546875" style="16" customWidth="1"/>
    <col min="24" max="24" width="1.7109375" style="16" customWidth="1"/>
    <col min="25" max="16384" width="11.42578125" style="16"/>
  </cols>
  <sheetData>
    <row r="1" spans="1:24" ht="14.25" customHeight="1" thickTop="1" thickBot="1" x14ac:dyDescent="0.25">
      <c r="A1" s="88"/>
      <c r="B1" s="89" t="s">
        <v>58</v>
      </c>
      <c r="C1" s="89"/>
      <c r="D1" s="89"/>
      <c r="E1" s="89"/>
      <c r="F1" s="89"/>
      <c r="G1" s="105"/>
      <c r="H1" s="14"/>
      <c r="I1" s="88"/>
      <c r="J1" s="89" t="s">
        <v>59</v>
      </c>
      <c r="K1" s="89"/>
      <c r="L1" s="89"/>
      <c r="M1" s="89"/>
      <c r="N1" s="89"/>
      <c r="O1" s="15"/>
      <c r="Q1" s="88"/>
      <c r="R1" s="89" t="s">
        <v>60</v>
      </c>
      <c r="S1" s="89"/>
      <c r="T1" s="89"/>
      <c r="U1" s="89"/>
      <c r="V1" s="89"/>
      <c r="W1" s="89"/>
      <c r="X1" s="15"/>
    </row>
    <row r="2" spans="1:24" ht="15.75" thickTop="1" thickBot="1" x14ac:dyDescent="0.25">
      <c r="A2" s="88"/>
      <c r="B2" s="17" t="s">
        <v>49</v>
      </c>
      <c r="C2" s="18"/>
      <c r="D2" s="18"/>
      <c r="E2" s="18"/>
      <c r="F2" s="19"/>
      <c r="G2" s="105"/>
      <c r="H2" s="14"/>
      <c r="I2" s="88"/>
      <c r="J2" s="20" t="s">
        <v>0</v>
      </c>
      <c r="K2" s="20"/>
      <c r="L2" s="19"/>
      <c r="M2" s="19"/>
      <c r="N2" s="19"/>
      <c r="O2" s="21"/>
      <c r="Q2" s="88"/>
      <c r="R2" s="20" t="s">
        <v>0</v>
      </c>
      <c r="S2" s="20"/>
      <c r="T2" s="19"/>
      <c r="U2" s="19"/>
      <c r="V2" s="19"/>
      <c r="W2" s="19"/>
      <c r="X2" s="21"/>
    </row>
    <row r="3" spans="1:24" ht="14.25" thickTop="1" thickBot="1" x14ac:dyDescent="0.25">
      <c r="A3" s="88"/>
      <c r="B3" s="78" t="s">
        <v>57</v>
      </c>
      <c r="C3" s="78"/>
      <c r="D3" s="78"/>
      <c r="E3" s="78"/>
      <c r="F3" s="78"/>
      <c r="G3" s="105"/>
      <c r="H3" s="14"/>
      <c r="I3" s="88"/>
      <c r="J3" s="19"/>
      <c r="K3" s="19"/>
      <c r="L3" s="19"/>
      <c r="M3" s="19"/>
      <c r="N3" s="19"/>
      <c r="O3" s="21"/>
      <c r="Q3" s="88"/>
      <c r="R3" s="19"/>
      <c r="S3" s="19"/>
      <c r="T3" s="19"/>
      <c r="U3" s="19"/>
      <c r="V3" s="19"/>
      <c r="W3" s="19"/>
      <c r="X3" s="21"/>
    </row>
    <row r="4" spans="1:24" ht="14.25" thickTop="1" thickBot="1" x14ac:dyDescent="0.25">
      <c r="A4" s="88"/>
      <c r="B4" s="106"/>
      <c r="C4" s="106"/>
      <c r="D4" s="106"/>
      <c r="E4" s="106"/>
      <c r="F4" s="106"/>
      <c r="G4" s="105"/>
      <c r="H4" s="14"/>
      <c r="I4" s="88"/>
      <c r="J4" s="19"/>
      <c r="K4" s="19"/>
      <c r="L4" s="19"/>
      <c r="M4" s="19"/>
      <c r="N4" s="19"/>
      <c r="O4" s="21"/>
      <c r="Q4" s="88"/>
      <c r="R4" s="19"/>
      <c r="S4" s="19"/>
      <c r="T4" s="19"/>
      <c r="U4" s="19"/>
      <c r="V4" s="19"/>
      <c r="W4" s="19"/>
      <c r="X4" s="21"/>
    </row>
    <row r="5" spans="1:24" ht="15.75" thickTop="1" thickBot="1" x14ac:dyDescent="0.25">
      <c r="A5" s="88"/>
      <c r="B5" s="107" t="s">
        <v>1</v>
      </c>
      <c r="C5" s="107"/>
      <c r="D5" s="107"/>
      <c r="E5" s="107"/>
      <c r="F5" s="107"/>
      <c r="G5" s="105"/>
      <c r="H5" s="14"/>
      <c r="I5" s="88"/>
      <c r="J5" s="43" t="s">
        <v>28</v>
      </c>
      <c r="K5" s="45" t="s">
        <v>29</v>
      </c>
      <c r="L5" s="45" t="s">
        <v>52</v>
      </c>
      <c r="M5" s="82" t="s">
        <v>30</v>
      </c>
      <c r="N5" s="83"/>
      <c r="O5" s="21"/>
      <c r="Q5" s="88"/>
      <c r="R5" s="19" t="s">
        <v>43</v>
      </c>
      <c r="S5" s="19"/>
      <c r="T5" s="19"/>
      <c r="U5" s="19"/>
      <c r="V5" s="19"/>
      <c r="W5" s="19"/>
      <c r="X5" s="21"/>
    </row>
    <row r="6" spans="1:24" ht="14.25" thickTop="1" thickBot="1" x14ac:dyDescent="0.25">
      <c r="A6" s="88"/>
      <c r="B6" s="23" t="s">
        <v>2</v>
      </c>
      <c r="C6" s="108" t="s">
        <v>3</v>
      </c>
      <c r="D6" s="108"/>
      <c r="E6" s="108"/>
      <c r="F6" s="108"/>
      <c r="G6" s="105"/>
      <c r="H6" s="14"/>
      <c r="I6" s="88"/>
      <c r="J6" s="46" t="s">
        <v>31</v>
      </c>
      <c r="K6" s="48" t="s">
        <v>32</v>
      </c>
      <c r="L6" s="48" t="s">
        <v>53</v>
      </c>
      <c r="M6" s="84" t="s">
        <v>33</v>
      </c>
      <c r="N6" s="85"/>
      <c r="O6" s="21"/>
      <c r="Q6" s="88"/>
      <c r="R6" s="19" t="s">
        <v>44</v>
      </c>
      <c r="S6" s="19"/>
      <c r="T6" s="19"/>
      <c r="U6" s="19"/>
      <c r="V6" s="19"/>
      <c r="W6" s="19"/>
      <c r="X6" s="21"/>
    </row>
    <row r="7" spans="1:24" ht="15.75" thickTop="1" thickBot="1" x14ac:dyDescent="0.25">
      <c r="A7" s="88"/>
      <c r="B7" s="23" t="s">
        <v>2</v>
      </c>
      <c r="C7" s="108" t="s">
        <v>4</v>
      </c>
      <c r="D7" s="108"/>
      <c r="E7" s="108"/>
      <c r="F7" s="108"/>
      <c r="G7" s="105"/>
      <c r="H7" s="14"/>
      <c r="I7" s="88"/>
      <c r="J7" s="60">
        <v>19</v>
      </c>
      <c r="K7" s="61"/>
      <c r="L7" s="62"/>
      <c r="M7" s="86" t="str">
        <f t="shared" ref="M7:M19" si="0">IF(L7=0," ",((10^((L7)/$F$20))/(10^(($F$24)/$F$20)))*$F$21)</f>
        <v xml:space="preserve"> </v>
      </c>
      <c r="N7" s="87"/>
      <c r="O7" s="21"/>
      <c r="Q7" s="88"/>
      <c r="R7" s="19" t="s">
        <v>45</v>
      </c>
      <c r="S7" s="19"/>
      <c r="T7" s="19"/>
      <c r="U7" s="19"/>
      <c r="V7" s="19"/>
      <c r="W7" s="19"/>
      <c r="X7" s="21"/>
    </row>
    <row r="8" spans="1:24" ht="14.25" thickTop="1" thickBot="1" x14ac:dyDescent="0.25">
      <c r="A8" s="88"/>
      <c r="B8" s="24" t="s">
        <v>2</v>
      </c>
      <c r="C8" s="109" t="s">
        <v>5</v>
      </c>
      <c r="D8" s="109"/>
      <c r="E8" s="109"/>
      <c r="F8" s="109"/>
      <c r="G8" s="105"/>
      <c r="H8" s="14"/>
      <c r="I8" s="88"/>
      <c r="J8" s="58">
        <v>20</v>
      </c>
      <c r="K8" s="10"/>
      <c r="L8" s="11"/>
      <c r="M8" s="70" t="str">
        <f t="shared" si="0"/>
        <v xml:space="preserve"> </v>
      </c>
      <c r="N8" s="71"/>
      <c r="O8" s="21"/>
      <c r="Q8" s="88"/>
      <c r="R8" s="19" t="s">
        <v>46</v>
      </c>
      <c r="S8" s="19"/>
      <c r="T8" s="19"/>
      <c r="U8" s="19"/>
      <c r="V8" s="19"/>
      <c r="W8" s="19"/>
      <c r="X8" s="21"/>
    </row>
    <row r="9" spans="1:24" ht="14.25" thickTop="1" thickBot="1" x14ac:dyDescent="0.25">
      <c r="A9" s="88"/>
      <c r="B9" s="24" t="s">
        <v>2</v>
      </c>
      <c r="C9" s="109" t="s">
        <v>6</v>
      </c>
      <c r="D9" s="109"/>
      <c r="E9" s="109"/>
      <c r="F9" s="109"/>
      <c r="G9" s="105"/>
      <c r="H9" s="14"/>
      <c r="I9" s="88"/>
      <c r="J9" s="58">
        <v>21</v>
      </c>
      <c r="K9" s="10"/>
      <c r="L9" s="11"/>
      <c r="M9" s="70" t="str">
        <f t="shared" si="0"/>
        <v xml:space="preserve"> </v>
      </c>
      <c r="N9" s="71"/>
      <c r="O9" s="21"/>
      <c r="Q9" s="88"/>
      <c r="R9" s="19"/>
      <c r="S9" s="19"/>
      <c r="T9" s="19"/>
      <c r="U9" s="19"/>
      <c r="V9" s="19"/>
      <c r="W9" s="19"/>
      <c r="X9" s="21"/>
    </row>
    <row r="10" spans="1:24" ht="14.25" thickTop="1" thickBot="1" x14ac:dyDescent="0.25">
      <c r="A10" s="88"/>
      <c r="B10" s="25" t="s">
        <v>2</v>
      </c>
      <c r="C10" s="26" t="s">
        <v>7</v>
      </c>
      <c r="D10" s="27" t="s">
        <v>2</v>
      </c>
      <c r="E10" s="109" t="s">
        <v>8</v>
      </c>
      <c r="F10" s="109"/>
      <c r="G10" s="105"/>
      <c r="H10" s="14"/>
      <c r="I10" s="88"/>
      <c r="J10" s="58">
        <v>22</v>
      </c>
      <c r="K10" s="10"/>
      <c r="L10" s="11"/>
      <c r="M10" s="70" t="str">
        <f t="shared" si="0"/>
        <v xml:space="preserve"> </v>
      </c>
      <c r="N10" s="71"/>
      <c r="O10" s="21"/>
      <c r="Q10" s="88"/>
      <c r="R10" s="28"/>
      <c r="S10" s="29" t="s">
        <v>9</v>
      </c>
      <c r="T10" s="30" t="s">
        <v>10</v>
      </c>
      <c r="U10" s="31" t="s">
        <v>11</v>
      </c>
      <c r="V10" s="32" t="s">
        <v>12</v>
      </c>
      <c r="W10" s="33" t="s">
        <v>13</v>
      </c>
      <c r="X10" s="21"/>
    </row>
    <row r="11" spans="1:24" ht="14.25" thickTop="1" thickBot="1" x14ac:dyDescent="0.25">
      <c r="A11" s="88"/>
      <c r="B11" s="34" t="s">
        <v>2</v>
      </c>
      <c r="C11" s="35" t="s">
        <v>14</v>
      </c>
      <c r="D11" s="36" t="s">
        <v>2</v>
      </c>
      <c r="E11" s="110" t="s">
        <v>15</v>
      </c>
      <c r="F11" s="110"/>
      <c r="G11" s="105"/>
      <c r="H11" s="14"/>
      <c r="I11" s="88"/>
      <c r="J11" s="58">
        <v>23</v>
      </c>
      <c r="K11" s="10"/>
      <c r="L11" s="11"/>
      <c r="M11" s="70" t="str">
        <f t="shared" si="0"/>
        <v xml:space="preserve"> </v>
      </c>
      <c r="N11" s="71"/>
      <c r="O11" s="21"/>
      <c r="Q11" s="88"/>
      <c r="R11" s="37" t="s">
        <v>16</v>
      </c>
      <c r="S11" s="90">
        <v>500000</v>
      </c>
      <c r="T11" s="91">
        <v>50000</v>
      </c>
      <c r="U11" s="92">
        <v>5000</v>
      </c>
      <c r="V11" s="93">
        <v>500</v>
      </c>
      <c r="W11" s="94">
        <v>50</v>
      </c>
      <c r="X11" s="21"/>
    </row>
    <row r="12" spans="1:24" ht="14.25" thickTop="1" thickBot="1" x14ac:dyDescent="0.25">
      <c r="A12" s="88"/>
      <c r="B12" s="111"/>
      <c r="C12" s="111"/>
      <c r="D12" s="111"/>
      <c r="E12" s="111"/>
      <c r="F12" s="111"/>
      <c r="G12" s="105"/>
      <c r="H12" s="14"/>
      <c r="I12" s="88"/>
      <c r="J12" s="58">
        <v>24</v>
      </c>
      <c r="K12" s="10"/>
      <c r="L12" s="11"/>
      <c r="M12" s="70" t="str">
        <f t="shared" si="0"/>
        <v xml:space="preserve"> </v>
      </c>
      <c r="N12" s="71"/>
      <c r="O12" s="21"/>
      <c r="Q12" s="88"/>
      <c r="R12" s="38" t="s">
        <v>17</v>
      </c>
      <c r="S12" s="90"/>
      <c r="T12" s="91"/>
      <c r="U12" s="92"/>
      <c r="V12" s="93"/>
      <c r="W12" s="94"/>
      <c r="X12" s="21"/>
    </row>
    <row r="13" spans="1:24" ht="14.25" thickTop="1" thickBot="1" x14ac:dyDescent="0.25">
      <c r="A13" s="88"/>
      <c r="B13" s="112" t="s">
        <v>18</v>
      </c>
      <c r="C13" s="112"/>
      <c r="D13" s="112"/>
      <c r="E13" s="112"/>
      <c r="F13" s="1"/>
      <c r="G13" s="105"/>
      <c r="H13" s="14"/>
      <c r="I13" s="88"/>
      <c r="J13" s="58">
        <v>25</v>
      </c>
      <c r="K13" s="10"/>
      <c r="L13" s="11"/>
      <c r="M13" s="70"/>
      <c r="N13" s="71"/>
      <c r="O13" s="21"/>
      <c r="Q13" s="88"/>
      <c r="R13" s="39" t="s">
        <v>19</v>
      </c>
      <c r="S13" s="95">
        <f>LOG10(S11)</f>
        <v>5.6989700043360187</v>
      </c>
      <c r="T13" s="96">
        <f>LOG10(T11)</f>
        <v>4.6989700043360187</v>
      </c>
      <c r="U13" s="97">
        <f>LOG10(U11)</f>
        <v>3.6989700043360187</v>
      </c>
      <c r="V13" s="98">
        <f>LOG10(V11)</f>
        <v>2.6989700043360187</v>
      </c>
      <c r="W13" s="99">
        <f>LOG10(W11)</f>
        <v>1.6989700043360187</v>
      </c>
      <c r="X13" s="21"/>
    </row>
    <row r="14" spans="1:24" ht="14.25" thickTop="1" thickBot="1" x14ac:dyDescent="0.25">
      <c r="A14" s="88"/>
      <c r="B14" s="113" t="s">
        <v>20</v>
      </c>
      <c r="C14" s="113"/>
      <c r="D14" s="113"/>
      <c r="E14" s="113"/>
      <c r="F14" s="2"/>
      <c r="G14" s="105"/>
      <c r="H14" s="14"/>
      <c r="I14" s="88"/>
      <c r="J14" s="58">
        <v>26</v>
      </c>
      <c r="K14" s="10"/>
      <c r="L14" s="11"/>
      <c r="M14" s="70" t="str">
        <f t="shared" si="0"/>
        <v xml:space="preserve"> </v>
      </c>
      <c r="N14" s="71"/>
      <c r="O14" s="21"/>
      <c r="Q14" s="88"/>
      <c r="R14" s="40" t="s">
        <v>21</v>
      </c>
      <c r="S14" s="95"/>
      <c r="T14" s="96"/>
      <c r="U14" s="97"/>
      <c r="V14" s="98"/>
      <c r="W14" s="99"/>
      <c r="X14" s="21"/>
    </row>
    <row r="15" spans="1:24" ht="14.25" thickTop="1" thickBot="1" x14ac:dyDescent="0.25">
      <c r="A15" s="88"/>
      <c r="B15" s="113" t="s">
        <v>22</v>
      </c>
      <c r="C15" s="113"/>
      <c r="D15" s="113"/>
      <c r="E15" s="113"/>
      <c r="F15" s="2"/>
      <c r="G15" s="105"/>
      <c r="H15" s="14"/>
      <c r="I15" s="88"/>
      <c r="J15" s="58">
        <v>27</v>
      </c>
      <c r="K15" s="10"/>
      <c r="L15" s="11"/>
      <c r="M15" s="70" t="str">
        <f t="shared" si="0"/>
        <v xml:space="preserve"> </v>
      </c>
      <c r="N15" s="71"/>
      <c r="O15" s="21"/>
      <c r="Q15" s="88"/>
      <c r="R15" s="41" t="s">
        <v>47</v>
      </c>
      <c r="S15" s="100"/>
      <c r="T15" s="101"/>
      <c r="U15" s="102"/>
      <c r="V15" s="103"/>
      <c r="W15" s="104"/>
      <c r="X15" s="21"/>
    </row>
    <row r="16" spans="1:24" ht="14.25" thickTop="1" thickBot="1" x14ac:dyDescent="0.25">
      <c r="A16" s="88"/>
      <c r="B16" s="113" t="s">
        <v>23</v>
      </c>
      <c r="C16" s="113"/>
      <c r="D16" s="113"/>
      <c r="E16" s="113"/>
      <c r="F16" s="2"/>
      <c r="G16" s="105"/>
      <c r="H16" s="14"/>
      <c r="I16" s="88"/>
      <c r="J16" s="58">
        <v>28</v>
      </c>
      <c r="K16" s="10"/>
      <c r="L16" s="11"/>
      <c r="M16" s="70" t="str">
        <f t="shared" si="0"/>
        <v xml:space="preserve"> </v>
      </c>
      <c r="N16" s="71"/>
      <c r="O16" s="21"/>
      <c r="Q16" s="88"/>
      <c r="R16" s="42" t="s">
        <v>48</v>
      </c>
      <c r="S16" s="100"/>
      <c r="T16" s="101"/>
      <c r="U16" s="102"/>
      <c r="V16" s="103"/>
      <c r="W16" s="104"/>
      <c r="X16" s="21"/>
    </row>
    <row r="17" spans="1:24" ht="14.25" thickTop="1" thickBot="1" x14ac:dyDescent="0.25">
      <c r="A17" s="88"/>
      <c r="B17" s="113" t="s">
        <v>24</v>
      </c>
      <c r="C17" s="113"/>
      <c r="D17" s="113"/>
      <c r="E17" s="113"/>
      <c r="F17" s="3"/>
      <c r="G17" s="105"/>
      <c r="H17" s="14"/>
      <c r="I17" s="88"/>
      <c r="J17" s="58">
        <v>29</v>
      </c>
      <c r="K17" s="10"/>
      <c r="L17" s="11"/>
      <c r="M17" s="70" t="str">
        <f t="shared" si="0"/>
        <v xml:space="preserve"> </v>
      </c>
      <c r="N17" s="71"/>
      <c r="O17" s="21"/>
      <c r="Q17" s="88"/>
      <c r="R17" s="19"/>
      <c r="S17" s="19"/>
      <c r="T17" s="19"/>
      <c r="U17" s="19"/>
      <c r="V17" s="19"/>
      <c r="W17" s="19"/>
      <c r="X17" s="21"/>
    </row>
    <row r="18" spans="1:24" ht="14.25" thickTop="1" thickBot="1" x14ac:dyDescent="0.25">
      <c r="A18" s="88"/>
      <c r="B18" s="113" t="s">
        <v>25</v>
      </c>
      <c r="C18" s="113"/>
      <c r="D18" s="113"/>
      <c r="E18" s="113"/>
      <c r="F18" s="3"/>
      <c r="G18" s="105"/>
      <c r="H18" s="14"/>
      <c r="I18" s="88"/>
      <c r="J18" s="66">
        <v>30</v>
      </c>
      <c r="K18" s="67"/>
      <c r="L18" s="68"/>
      <c r="M18" s="76" t="str">
        <f t="shared" si="0"/>
        <v xml:space="preserve"> </v>
      </c>
      <c r="N18" s="77"/>
      <c r="O18" s="21"/>
      <c r="Q18" s="88"/>
      <c r="R18" s="19"/>
      <c r="S18" s="19"/>
      <c r="T18" s="19"/>
      <c r="U18" s="19"/>
      <c r="V18" s="19"/>
      <c r="W18" s="19"/>
      <c r="X18" s="21"/>
    </row>
    <row r="19" spans="1:24" ht="4.5" customHeight="1" thickTop="1" thickBot="1" x14ac:dyDescent="0.25">
      <c r="A19" s="88"/>
      <c r="B19" s="114"/>
      <c r="C19" s="114"/>
      <c r="D19" s="114"/>
      <c r="E19" s="114"/>
      <c r="F19" s="114"/>
      <c r="G19" s="105"/>
      <c r="H19" s="14"/>
      <c r="I19" s="88"/>
      <c r="J19" s="63"/>
      <c r="K19" s="64"/>
      <c r="L19" s="65"/>
      <c r="M19" s="74" t="str">
        <f t="shared" si="0"/>
        <v xml:space="preserve"> </v>
      </c>
      <c r="N19" s="75"/>
      <c r="O19" s="21"/>
      <c r="Q19" s="88"/>
      <c r="R19" s="19"/>
      <c r="S19" s="19"/>
      <c r="T19" s="19"/>
      <c r="U19" s="19"/>
      <c r="V19" s="19"/>
      <c r="W19" s="19"/>
      <c r="X19" s="21"/>
    </row>
    <row r="20" spans="1:24" ht="14.25" thickTop="1" thickBot="1" x14ac:dyDescent="0.25">
      <c r="A20" s="88"/>
      <c r="B20" s="115" t="s">
        <v>26</v>
      </c>
      <c r="C20" s="115"/>
      <c r="D20" s="115"/>
      <c r="E20" s="115"/>
      <c r="F20" s="4"/>
      <c r="G20" s="105"/>
      <c r="H20" s="14"/>
      <c r="I20" s="88"/>
      <c r="J20" s="58">
        <v>31</v>
      </c>
      <c r="K20" s="10"/>
      <c r="L20" s="11"/>
      <c r="M20" s="70" t="str">
        <f t="shared" ref="M20:M22" si="1">IF(L20=0," ",((10^((L20)/$F$20))/(10^(($F$24)/$F$20)))*$F$21)</f>
        <v xml:space="preserve"> </v>
      </c>
      <c r="N20" s="71"/>
      <c r="O20" s="21"/>
      <c r="Q20" s="88"/>
      <c r="R20" s="19"/>
      <c r="S20" s="19"/>
      <c r="T20" s="19"/>
      <c r="U20" s="19"/>
      <c r="V20" s="19"/>
      <c r="W20" s="19"/>
      <c r="X20" s="21"/>
    </row>
    <row r="21" spans="1:24" ht="14.25" thickTop="1" thickBot="1" x14ac:dyDescent="0.25">
      <c r="A21" s="88"/>
      <c r="B21" s="116" t="s">
        <v>27</v>
      </c>
      <c r="C21" s="116"/>
      <c r="D21" s="116"/>
      <c r="E21" s="116"/>
      <c r="F21" s="5"/>
      <c r="G21" s="105"/>
      <c r="H21" s="14"/>
      <c r="I21" s="88"/>
      <c r="J21" s="58">
        <v>32</v>
      </c>
      <c r="K21" s="10"/>
      <c r="L21" s="11"/>
      <c r="M21" s="70" t="str">
        <f t="shared" si="1"/>
        <v xml:space="preserve"> </v>
      </c>
      <c r="N21" s="71"/>
      <c r="O21" s="21"/>
      <c r="Q21" s="88"/>
      <c r="R21" s="19"/>
      <c r="S21" s="19"/>
      <c r="T21" s="19"/>
      <c r="U21" s="19"/>
      <c r="V21" s="19"/>
      <c r="W21" s="19"/>
      <c r="X21" s="21"/>
    </row>
    <row r="22" spans="1:24" ht="14.25" thickTop="1" thickBot="1" x14ac:dyDescent="0.25">
      <c r="A22" s="88"/>
      <c r="B22" s="116" t="s">
        <v>50</v>
      </c>
      <c r="C22" s="116"/>
      <c r="D22" s="116"/>
      <c r="E22" s="116"/>
      <c r="F22" s="6"/>
      <c r="G22" s="105"/>
      <c r="H22" s="14"/>
      <c r="I22" s="88"/>
      <c r="J22" s="58">
        <v>33</v>
      </c>
      <c r="K22" s="10"/>
      <c r="L22" s="11"/>
      <c r="M22" s="70" t="str">
        <f t="shared" si="1"/>
        <v xml:space="preserve"> </v>
      </c>
      <c r="N22" s="71"/>
      <c r="O22" s="21"/>
      <c r="Q22" s="88"/>
      <c r="R22" s="19"/>
      <c r="S22" s="19"/>
      <c r="T22" s="19"/>
      <c r="U22" s="19"/>
      <c r="V22" s="19"/>
      <c r="W22" s="19"/>
      <c r="X22" s="21"/>
    </row>
    <row r="23" spans="1:24" ht="14.25" thickTop="1" thickBot="1" x14ac:dyDescent="0.25">
      <c r="A23" s="88"/>
      <c r="B23" s="116" t="s">
        <v>51</v>
      </c>
      <c r="C23" s="116"/>
      <c r="D23" s="116"/>
      <c r="E23" s="116"/>
      <c r="F23" s="6"/>
      <c r="G23" s="105"/>
      <c r="H23" s="14"/>
      <c r="I23" s="88"/>
      <c r="J23" s="58">
        <v>34</v>
      </c>
      <c r="K23" s="10"/>
      <c r="L23" s="11"/>
      <c r="M23" s="70" t="str">
        <f t="shared" ref="M23:M24" si="2">IF(L23=0," ",((10^((L23)/$F$20))/(10^(($F$24)/$F$20)))*$F$21)</f>
        <v xml:space="preserve"> </v>
      </c>
      <c r="N23" s="71"/>
      <c r="O23" s="21"/>
      <c r="Q23" s="88"/>
      <c r="R23" s="19"/>
      <c r="S23" s="19"/>
      <c r="T23" s="19"/>
      <c r="U23" s="19"/>
      <c r="V23" s="19"/>
      <c r="W23" s="19"/>
      <c r="X23" s="21"/>
    </row>
    <row r="24" spans="1:24" ht="14.25" thickTop="1" thickBot="1" x14ac:dyDescent="0.25">
      <c r="A24" s="88"/>
      <c r="B24" s="117" t="s">
        <v>56</v>
      </c>
      <c r="C24" s="117"/>
      <c r="D24" s="117"/>
      <c r="E24" s="117"/>
      <c r="F24" s="7" t="str">
        <f>IF(AND(F22=0,F23=0)," ",(IF(OR(F22=0,F23=0),"missing value",(F22+F23)/2)))</f>
        <v xml:space="preserve"> </v>
      </c>
      <c r="G24" s="105"/>
      <c r="H24" s="14"/>
      <c r="I24" s="88"/>
      <c r="J24" s="66">
        <v>35</v>
      </c>
      <c r="K24" s="67"/>
      <c r="L24" s="68"/>
      <c r="M24" s="76" t="str">
        <f t="shared" si="2"/>
        <v xml:space="preserve"> </v>
      </c>
      <c r="N24" s="77"/>
      <c r="O24" s="21"/>
      <c r="Q24" s="88"/>
      <c r="R24" s="19"/>
      <c r="S24" s="19"/>
      <c r="T24" s="19"/>
      <c r="U24" s="19"/>
      <c r="V24" s="19"/>
      <c r="W24" s="19"/>
      <c r="X24" s="21"/>
    </row>
    <row r="25" spans="1:24" ht="4.5" customHeight="1" thickTop="1" thickBot="1" x14ac:dyDescent="0.25">
      <c r="A25" s="88"/>
      <c r="B25" s="114"/>
      <c r="C25" s="114"/>
      <c r="D25" s="114"/>
      <c r="E25" s="114"/>
      <c r="F25" s="114"/>
      <c r="G25" s="105"/>
      <c r="H25" s="14"/>
      <c r="I25" s="88"/>
      <c r="J25" s="63"/>
      <c r="K25" s="64"/>
      <c r="L25" s="65"/>
      <c r="M25" s="74" t="str">
        <f t="shared" ref="M25" si="3">IF(L25=0," ",((10^((L25)/$F$20))/(10^(($F$24)/$F$20)))*$F$21)</f>
        <v xml:space="preserve"> </v>
      </c>
      <c r="N25" s="75"/>
      <c r="O25" s="21"/>
      <c r="Q25" s="88"/>
      <c r="R25" s="19"/>
      <c r="S25" s="19"/>
      <c r="T25" s="19"/>
      <c r="U25" s="19"/>
      <c r="V25" s="19"/>
      <c r="W25" s="19"/>
      <c r="X25" s="21"/>
    </row>
    <row r="26" spans="1:24" ht="14.25" thickTop="1" thickBot="1" x14ac:dyDescent="0.25">
      <c r="A26" s="88"/>
      <c r="B26" s="43" t="s">
        <v>28</v>
      </c>
      <c r="C26" s="44" t="s">
        <v>29</v>
      </c>
      <c r="D26" s="45" t="s">
        <v>52</v>
      </c>
      <c r="E26" s="83" t="s">
        <v>30</v>
      </c>
      <c r="F26" s="83"/>
      <c r="G26" s="105"/>
      <c r="H26" s="14"/>
      <c r="I26" s="88"/>
      <c r="J26" s="58">
        <v>36</v>
      </c>
      <c r="K26" s="10"/>
      <c r="L26" s="11"/>
      <c r="M26" s="70" t="str">
        <f t="shared" ref="M26:M28" si="4">IF(L26=0," ",((10^((L26)/$F$20))/(10^(($F$24)/$F$20)))*$F$21)</f>
        <v xml:space="preserve"> </v>
      </c>
      <c r="N26" s="71"/>
      <c r="O26" s="21"/>
      <c r="Q26" s="88"/>
      <c r="R26" s="19"/>
      <c r="S26" s="19"/>
      <c r="T26" s="19"/>
      <c r="U26" s="19"/>
      <c r="V26" s="19"/>
      <c r="W26" s="19"/>
      <c r="X26" s="21"/>
    </row>
    <row r="27" spans="1:24" ht="14.25" thickTop="1" thickBot="1" x14ac:dyDescent="0.25">
      <c r="A27" s="88"/>
      <c r="B27" s="46" t="s">
        <v>31</v>
      </c>
      <c r="C27" s="47" t="s">
        <v>32</v>
      </c>
      <c r="D27" s="48" t="s">
        <v>53</v>
      </c>
      <c r="E27" s="85" t="s">
        <v>33</v>
      </c>
      <c r="F27" s="85"/>
      <c r="G27" s="105"/>
      <c r="H27" s="14"/>
      <c r="I27" s="88"/>
      <c r="J27" s="58">
        <v>37</v>
      </c>
      <c r="K27" s="10"/>
      <c r="L27" s="11"/>
      <c r="M27" s="70" t="str">
        <f t="shared" si="4"/>
        <v xml:space="preserve"> </v>
      </c>
      <c r="N27" s="71"/>
      <c r="O27" s="21"/>
      <c r="Q27" s="88"/>
      <c r="R27" s="19"/>
      <c r="S27" s="19"/>
      <c r="T27" s="19"/>
      <c r="U27" s="19"/>
      <c r="V27" s="19"/>
      <c r="W27" s="19"/>
      <c r="X27" s="21"/>
    </row>
    <row r="28" spans="1:24" ht="14.25" thickTop="1" thickBot="1" x14ac:dyDescent="0.25">
      <c r="A28" s="88"/>
      <c r="B28" s="49">
        <v>1</v>
      </c>
      <c r="C28" s="8"/>
      <c r="D28" s="9"/>
      <c r="E28" s="118" t="str">
        <f t="shared" ref="E28:E39" si="5">IF(D28=0," ",((10^((D28)/$F$20))/(10^(($F$24)/$F$20)))*$F$21)</f>
        <v xml:space="preserve"> </v>
      </c>
      <c r="F28" s="118"/>
      <c r="G28" s="105"/>
      <c r="H28" s="14"/>
      <c r="I28" s="88"/>
      <c r="J28" s="58">
        <v>38</v>
      </c>
      <c r="K28" s="10"/>
      <c r="L28" s="11"/>
      <c r="M28" s="70" t="str">
        <f t="shared" si="4"/>
        <v xml:space="preserve"> </v>
      </c>
      <c r="N28" s="71"/>
      <c r="O28" s="21"/>
      <c r="Q28" s="88"/>
      <c r="R28" s="19"/>
      <c r="S28" s="19"/>
      <c r="T28" s="19"/>
      <c r="U28" s="19"/>
      <c r="V28" s="19"/>
      <c r="W28" s="19"/>
      <c r="X28" s="21"/>
    </row>
    <row r="29" spans="1:24" ht="14.25" thickTop="1" thickBot="1" x14ac:dyDescent="0.25">
      <c r="A29" s="88"/>
      <c r="B29" s="50">
        <v>2</v>
      </c>
      <c r="C29" s="10"/>
      <c r="D29" s="11"/>
      <c r="E29" s="119" t="str">
        <f t="shared" si="5"/>
        <v xml:space="preserve"> </v>
      </c>
      <c r="F29" s="119"/>
      <c r="G29" s="105"/>
      <c r="H29" s="14"/>
      <c r="I29" s="88"/>
      <c r="J29" s="58">
        <v>39</v>
      </c>
      <c r="K29" s="10"/>
      <c r="L29" s="11"/>
      <c r="M29" s="70" t="str">
        <f t="shared" ref="M29:M37" si="6">IF(L29=0," ",((10^((L29)/$F$20))/(10^(($F$24)/$F$20)))*$F$21)</f>
        <v xml:space="preserve"> </v>
      </c>
      <c r="N29" s="71"/>
      <c r="O29" s="21"/>
      <c r="Q29" s="88"/>
      <c r="R29" s="19"/>
      <c r="S29" s="19"/>
      <c r="T29" s="19"/>
      <c r="U29" s="19"/>
      <c r="V29" s="19"/>
      <c r="W29" s="19"/>
      <c r="X29" s="21"/>
    </row>
    <row r="30" spans="1:24" ht="14.25" thickTop="1" thickBot="1" x14ac:dyDescent="0.25">
      <c r="A30" s="88"/>
      <c r="B30" s="50">
        <v>3</v>
      </c>
      <c r="C30" s="10"/>
      <c r="D30" s="11"/>
      <c r="E30" s="119" t="str">
        <f t="shared" si="5"/>
        <v xml:space="preserve"> </v>
      </c>
      <c r="F30" s="119"/>
      <c r="G30" s="105"/>
      <c r="H30" s="14"/>
      <c r="I30" s="88"/>
      <c r="J30" s="58">
        <v>40</v>
      </c>
      <c r="K30" s="10"/>
      <c r="L30" s="11"/>
      <c r="M30" s="70" t="str">
        <f t="shared" si="6"/>
        <v xml:space="preserve"> </v>
      </c>
      <c r="N30" s="71"/>
      <c r="O30" s="21"/>
      <c r="Q30" s="88"/>
      <c r="R30" s="19"/>
      <c r="S30" s="19"/>
      <c r="T30" s="19"/>
      <c r="U30" s="19"/>
      <c r="V30" s="19"/>
      <c r="W30" s="19"/>
      <c r="X30" s="21"/>
    </row>
    <row r="31" spans="1:24" ht="14.25" thickTop="1" thickBot="1" x14ac:dyDescent="0.25">
      <c r="A31" s="88"/>
      <c r="B31" s="50">
        <v>4</v>
      </c>
      <c r="C31" s="10"/>
      <c r="D31" s="11"/>
      <c r="E31" s="119" t="str">
        <f t="shared" si="5"/>
        <v xml:space="preserve"> </v>
      </c>
      <c r="F31" s="119"/>
      <c r="G31" s="105"/>
      <c r="H31" s="14"/>
      <c r="I31" s="88"/>
      <c r="J31" s="58">
        <v>41</v>
      </c>
      <c r="K31" s="10"/>
      <c r="L31" s="11"/>
      <c r="M31" s="70" t="str">
        <f t="shared" si="6"/>
        <v xml:space="preserve"> </v>
      </c>
      <c r="N31" s="71"/>
      <c r="O31" s="21"/>
      <c r="Q31" s="88"/>
      <c r="R31" s="19"/>
      <c r="S31" s="19"/>
      <c r="T31" s="19"/>
      <c r="U31" s="19"/>
      <c r="V31" s="19"/>
      <c r="W31" s="19"/>
      <c r="X31" s="21"/>
    </row>
    <row r="32" spans="1:24" ht="14.25" thickTop="1" thickBot="1" x14ac:dyDescent="0.25">
      <c r="A32" s="88"/>
      <c r="B32" s="50">
        <v>5</v>
      </c>
      <c r="C32" s="10"/>
      <c r="D32" s="11"/>
      <c r="E32" s="119" t="str">
        <f t="shared" si="5"/>
        <v xml:space="preserve"> </v>
      </c>
      <c r="F32" s="119"/>
      <c r="G32" s="105"/>
      <c r="H32" s="14"/>
      <c r="I32" s="88"/>
      <c r="J32" s="58">
        <v>42</v>
      </c>
      <c r="K32" s="10"/>
      <c r="L32" s="11"/>
      <c r="M32" s="70" t="str">
        <f t="shared" si="6"/>
        <v xml:space="preserve"> </v>
      </c>
      <c r="N32" s="71"/>
      <c r="O32" s="21"/>
      <c r="Q32" s="88"/>
      <c r="R32" s="19"/>
      <c r="S32" s="19"/>
      <c r="T32" s="19"/>
      <c r="U32" s="19"/>
      <c r="V32" s="19"/>
      <c r="W32" s="19"/>
      <c r="X32" s="21"/>
    </row>
    <row r="33" spans="1:24" ht="14.25" thickTop="1" thickBot="1" x14ac:dyDescent="0.25">
      <c r="A33" s="88"/>
      <c r="B33" s="50">
        <v>6</v>
      </c>
      <c r="C33" s="10"/>
      <c r="D33" s="11"/>
      <c r="E33" s="119" t="str">
        <f t="shared" si="5"/>
        <v xml:space="preserve"> </v>
      </c>
      <c r="F33" s="119"/>
      <c r="G33" s="105"/>
      <c r="H33" s="14"/>
      <c r="I33" s="88"/>
      <c r="J33" s="58">
        <v>43</v>
      </c>
      <c r="K33" s="10"/>
      <c r="L33" s="11"/>
      <c r="M33" s="70" t="str">
        <f t="shared" si="6"/>
        <v xml:space="preserve"> </v>
      </c>
      <c r="N33" s="71"/>
      <c r="O33" s="21"/>
      <c r="Q33" s="88"/>
      <c r="R33" s="19"/>
      <c r="S33" s="19"/>
      <c r="T33" s="19"/>
      <c r="U33" s="19"/>
      <c r="V33" s="19"/>
      <c r="W33" s="19"/>
      <c r="X33" s="21"/>
    </row>
    <row r="34" spans="1:24" ht="14.25" thickTop="1" thickBot="1" x14ac:dyDescent="0.25">
      <c r="A34" s="88"/>
      <c r="B34" s="50">
        <v>7</v>
      </c>
      <c r="C34" s="10"/>
      <c r="D34" s="11"/>
      <c r="E34" s="119" t="str">
        <f t="shared" si="5"/>
        <v xml:space="preserve"> </v>
      </c>
      <c r="F34" s="119"/>
      <c r="G34" s="105"/>
      <c r="H34" s="14"/>
      <c r="I34" s="88"/>
      <c r="J34" s="58">
        <v>44</v>
      </c>
      <c r="K34" s="10"/>
      <c r="L34" s="11"/>
      <c r="M34" s="70" t="str">
        <f t="shared" si="6"/>
        <v xml:space="preserve"> </v>
      </c>
      <c r="N34" s="71"/>
      <c r="O34" s="21"/>
      <c r="Q34" s="88"/>
      <c r="R34" s="19"/>
      <c r="S34" s="19"/>
      <c r="T34" s="19"/>
      <c r="U34" s="19"/>
      <c r="V34" s="19"/>
      <c r="W34" s="19"/>
      <c r="X34" s="21"/>
    </row>
    <row r="35" spans="1:24" ht="14.25" thickTop="1" thickBot="1" x14ac:dyDescent="0.25">
      <c r="A35" s="88"/>
      <c r="B35" s="50">
        <v>8</v>
      </c>
      <c r="C35" s="10"/>
      <c r="D35" s="11"/>
      <c r="E35" s="119" t="str">
        <f t="shared" si="5"/>
        <v xml:space="preserve"> </v>
      </c>
      <c r="F35" s="119"/>
      <c r="G35" s="105"/>
      <c r="H35" s="14"/>
      <c r="I35" s="88"/>
      <c r="J35" s="58">
        <v>45</v>
      </c>
      <c r="K35" s="10"/>
      <c r="L35" s="11"/>
      <c r="M35" s="70" t="str">
        <f t="shared" si="6"/>
        <v xml:space="preserve"> </v>
      </c>
      <c r="N35" s="71"/>
      <c r="O35" s="21"/>
      <c r="Q35" s="88"/>
      <c r="R35" s="19"/>
      <c r="S35" s="19"/>
      <c r="T35" s="19"/>
      <c r="U35" s="19"/>
      <c r="V35" s="19"/>
      <c r="W35" s="19"/>
      <c r="X35" s="21"/>
    </row>
    <row r="36" spans="1:24" ht="14.25" thickTop="1" thickBot="1" x14ac:dyDescent="0.25">
      <c r="A36" s="88"/>
      <c r="B36" s="50">
        <v>9</v>
      </c>
      <c r="C36" s="10"/>
      <c r="D36" s="11"/>
      <c r="E36" s="119" t="str">
        <f t="shared" si="5"/>
        <v xml:space="preserve"> </v>
      </c>
      <c r="F36" s="119"/>
      <c r="G36" s="105"/>
      <c r="H36" s="14"/>
      <c r="I36" s="88"/>
      <c r="J36" s="58">
        <v>46</v>
      </c>
      <c r="K36" s="10"/>
      <c r="L36" s="11"/>
      <c r="M36" s="70" t="str">
        <f t="shared" si="6"/>
        <v xml:space="preserve"> </v>
      </c>
      <c r="N36" s="71"/>
      <c r="O36" s="21"/>
      <c r="Q36" s="88"/>
      <c r="R36" s="19"/>
      <c r="S36" s="19"/>
      <c r="T36" s="19"/>
      <c r="U36" s="19"/>
      <c r="V36" s="19"/>
      <c r="W36" s="19"/>
      <c r="X36" s="21"/>
    </row>
    <row r="37" spans="1:24" ht="14.25" thickTop="1" thickBot="1" x14ac:dyDescent="0.25">
      <c r="A37" s="88"/>
      <c r="B37" s="50">
        <v>10</v>
      </c>
      <c r="C37" s="10"/>
      <c r="D37" s="11"/>
      <c r="E37" s="119" t="str">
        <f t="shared" si="5"/>
        <v xml:space="preserve"> </v>
      </c>
      <c r="F37" s="119"/>
      <c r="G37" s="105"/>
      <c r="H37" s="14"/>
      <c r="I37" s="88"/>
      <c r="J37" s="58">
        <v>47</v>
      </c>
      <c r="K37" s="10"/>
      <c r="L37" s="11"/>
      <c r="M37" s="70" t="str">
        <f t="shared" si="6"/>
        <v xml:space="preserve"> </v>
      </c>
      <c r="N37" s="71"/>
      <c r="O37" s="21"/>
      <c r="Q37" s="88"/>
      <c r="R37" s="19"/>
      <c r="S37" s="19"/>
      <c r="T37" s="19"/>
      <c r="U37" s="19"/>
      <c r="V37" s="19"/>
      <c r="W37" s="19"/>
      <c r="X37" s="21"/>
    </row>
    <row r="38" spans="1:24" ht="14.25" thickTop="1" thickBot="1" x14ac:dyDescent="0.25">
      <c r="A38" s="88"/>
      <c r="B38" s="50">
        <v>11</v>
      </c>
      <c r="C38" s="10"/>
      <c r="D38" s="11"/>
      <c r="E38" s="119" t="str">
        <f t="shared" si="5"/>
        <v xml:space="preserve"> </v>
      </c>
      <c r="F38" s="119"/>
      <c r="G38" s="105"/>
      <c r="H38" s="14"/>
      <c r="I38" s="88"/>
      <c r="J38" s="59">
        <v>48</v>
      </c>
      <c r="K38" s="12"/>
      <c r="L38" s="13"/>
      <c r="M38" s="72" t="str">
        <f t="shared" ref="M38" si="7">IF(L38=0," ",((10^((L38)/$F$20))/(10^(($F$24)/$F$20)))*$F$21)</f>
        <v xml:space="preserve"> </v>
      </c>
      <c r="N38" s="73"/>
      <c r="O38" s="21"/>
      <c r="Q38" s="88"/>
      <c r="R38" s="19"/>
      <c r="S38" s="19"/>
      <c r="T38" s="19"/>
      <c r="U38" s="19"/>
      <c r="V38" s="19"/>
      <c r="W38" s="19"/>
      <c r="X38" s="21"/>
    </row>
    <row r="39" spans="1:24" ht="14.25" thickTop="1" thickBot="1" x14ac:dyDescent="0.25">
      <c r="A39" s="88"/>
      <c r="B39" s="58">
        <v>12</v>
      </c>
      <c r="C39" s="10"/>
      <c r="D39" s="11"/>
      <c r="E39" s="120" t="str">
        <f t="shared" si="5"/>
        <v xml:space="preserve"> </v>
      </c>
      <c r="F39" s="119"/>
      <c r="G39" s="105"/>
      <c r="H39" s="14"/>
      <c r="I39" s="88"/>
      <c r="L39" s="19"/>
      <c r="M39" s="19"/>
      <c r="N39" s="19"/>
      <c r="O39" s="21"/>
      <c r="Q39" s="88"/>
      <c r="T39" s="19"/>
      <c r="U39" s="19"/>
      <c r="V39" s="19"/>
      <c r="W39" s="19"/>
      <c r="X39" s="21"/>
    </row>
    <row r="40" spans="1:24" ht="12.75" customHeight="1" thickTop="1" thickBot="1" x14ac:dyDescent="0.25">
      <c r="A40" s="88"/>
      <c r="B40" s="58">
        <v>13</v>
      </c>
      <c r="C40" s="10"/>
      <c r="D40" s="11"/>
      <c r="E40" s="120" t="str">
        <f t="shared" ref="E40:E45" si="8">IF(D40=0," ",((10^((D40)/$F$20))/(10^(($F$24)/$F$20)))*$F$21)</f>
        <v xml:space="preserve"> </v>
      </c>
      <c r="F40" s="119"/>
      <c r="G40" s="105"/>
      <c r="H40" s="14"/>
      <c r="I40" s="88"/>
      <c r="J40" s="22" t="s">
        <v>55</v>
      </c>
      <c r="K40" s="22"/>
      <c r="L40" s="22"/>
      <c r="M40" s="22"/>
      <c r="N40" s="22"/>
      <c r="O40" s="21"/>
      <c r="Q40" s="88"/>
      <c r="T40" s="19"/>
      <c r="U40" s="19"/>
      <c r="V40" s="19"/>
      <c r="W40" s="19"/>
      <c r="X40" s="21"/>
    </row>
    <row r="41" spans="1:24" ht="14.25" customHeight="1" thickTop="1" thickBot="1" x14ac:dyDescent="0.25">
      <c r="A41" s="88"/>
      <c r="B41" s="58">
        <v>14</v>
      </c>
      <c r="C41" s="10"/>
      <c r="D41" s="11"/>
      <c r="E41" s="120" t="str">
        <f t="shared" si="8"/>
        <v xml:space="preserve"> </v>
      </c>
      <c r="F41" s="119"/>
      <c r="G41" s="105"/>
      <c r="H41" s="14"/>
      <c r="I41" s="88"/>
      <c r="J41" s="22" t="s">
        <v>54</v>
      </c>
      <c r="K41" s="22"/>
      <c r="L41" s="22"/>
      <c r="M41" s="22"/>
      <c r="N41" s="22"/>
      <c r="O41" s="52"/>
      <c r="Q41" s="88"/>
      <c r="R41" s="51" t="s">
        <v>34</v>
      </c>
      <c r="S41" s="79" t="str">
        <f>IF(W15=0,(IF(OR(S15=0,T15=0,U15=0,V15=0),IF(S15=0,(IF(OR(W15=0,T15=0,U15=0,V15=0)," ",SLOPE(T15:W16,T13:W14)))),SLOPE(S15:V16,S13:V14))),IF(OR(T15=0,U15=0,V15=0)," ",SLOPE(S15:W16,S13:W14)))</f>
        <v xml:space="preserve"> </v>
      </c>
      <c r="T41" s="19"/>
      <c r="U41" s="19"/>
      <c r="V41" s="19"/>
      <c r="W41" s="54"/>
      <c r="X41" s="52"/>
    </row>
    <row r="42" spans="1:24" ht="14.25" customHeight="1" thickTop="1" thickBot="1" x14ac:dyDescent="0.25">
      <c r="A42" s="88"/>
      <c r="B42" s="58">
        <v>15</v>
      </c>
      <c r="C42" s="10"/>
      <c r="D42" s="11"/>
      <c r="E42" s="120" t="str">
        <f t="shared" si="8"/>
        <v xml:space="preserve"> </v>
      </c>
      <c r="F42" s="119"/>
      <c r="G42" s="105"/>
      <c r="H42" s="14"/>
      <c r="I42" s="88"/>
      <c r="J42" s="54"/>
      <c r="K42" s="54"/>
      <c r="L42" s="54"/>
      <c r="M42" s="54"/>
      <c r="N42" s="54"/>
      <c r="O42" s="52"/>
      <c r="Q42" s="88"/>
      <c r="R42" s="53" t="s">
        <v>35</v>
      </c>
      <c r="S42" s="79"/>
      <c r="T42" s="19"/>
      <c r="U42" s="19"/>
      <c r="V42" s="19"/>
      <c r="W42" s="54"/>
      <c r="X42" s="52"/>
    </row>
    <row r="43" spans="1:24" ht="14.25" customHeight="1" thickTop="1" thickBot="1" x14ac:dyDescent="0.25">
      <c r="A43" s="88"/>
      <c r="B43" s="58">
        <v>16</v>
      </c>
      <c r="C43" s="10"/>
      <c r="D43" s="11"/>
      <c r="E43" s="120" t="str">
        <f t="shared" si="8"/>
        <v xml:space="preserve"> </v>
      </c>
      <c r="F43" s="119"/>
      <c r="G43" s="105"/>
      <c r="H43" s="14"/>
      <c r="I43" s="88"/>
      <c r="J43" s="78" t="s">
        <v>36</v>
      </c>
      <c r="K43" s="78"/>
      <c r="L43" s="78"/>
      <c r="M43" s="78"/>
      <c r="N43" s="78"/>
      <c r="O43" s="52"/>
      <c r="Q43" s="88"/>
      <c r="R43" s="55" t="s">
        <v>38</v>
      </c>
      <c r="S43" s="80" t="str">
        <f>IF(W15=0,(IF(OR(S15=0,T15=0,U15=0,V15=0),IF(S15=0,(IF(OR(W15=0,T15=0,U15=0,V15=0)," ",RSQ(T15:W16,T13:W14)))),RSQ(S15:V16,S13:V14))),IF(OR(T15=0,U15=0,V15=0)," ",RSQ(S15:W16,S13:W14)))</f>
        <v xml:space="preserve"> </v>
      </c>
      <c r="T43" s="19"/>
      <c r="U43" s="19"/>
      <c r="V43" s="19"/>
      <c r="W43" s="54"/>
      <c r="X43" s="52"/>
    </row>
    <row r="44" spans="1:24" ht="14.25" customHeight="1" thickTop="1" thickBot="1" x14ac:dyDescent="0.25">
      <c r="A44" s="88"/>
      <c r="B44" s="58">
        <v>17</v>
      </c>
      <c r="C44" s="10"/>
      <c r="D44" s="11"/>
      <c r="E44" s="120" t="str">
        <f t="shared" si="8"/>
        <v xml:space="preserve"> </v>
      </c>
      <c r="F44" s="119"/>
      <c r="G44" s="105"/>
      <c r="H44" s="14"/>
      <c r="I44" s="88"/>
      <c r="J44" s="78" t="s">
        <v>37</v>
      </c>
      <c r="K44" s="78"/>
      <c r="L44" s="78"/>
      <c r="M44" s="78"/>
      <c r="N44" s="78"/>
      <c r="O44" s="52"/>
      <c r="Q44" s="88"/>
      <c r="R44" s="56" t="s">
        <v>39</v>
      </c>
      <c r="S44" s="80"/>
      <c r="T44" s="19"/>
      <c r="U44" s="19"/>
      <c r="V44" s="19"/>
      <c r="W44" s="54"/>
      <c r="X44" s="52"/>
    </row>
    <row r="45" spans="1:24" ht="14.25" customHeight="1" thickTop="1" thickBot="1" x14ac:dyDescent="0.25">
      <c r="A45" s="88"/>
      <c r="B45" s="59">
        <v>18</v>
      </c>
      <c r="C45" s="12"/>
      <c r="D45" s="13"/>
      <c r="E45" s="121" t="str">
        <f t="shared" si="8"/>
        <v xml:space="preserve"> </v>
      </c>
      <c r="F45" s="122"/>
      <c r="G45" s="105"/>
      <c r="H45" s="14"/>
      <c r="I45" s="88"/>
      <c r="O45" s="52"/>
      <c r="Q45" s="88"/>
      <c r="T45" s="19"/>
      <c r="U45" s="19"/>
      <c r="V45" s="19"/>
      <c r="W45" s="54"/>
      <c r="X45" s="52"/>
    </row>
    <row r="46" spans="1:24" ht="14.25" customHeight="1" thickTop="1" thickBot="1" x14ac:dyDescent="0.25">
      <c r="A46" s="88"/>
      <c r="B46" s="18"/>
      <c r="C46" s="18"/>
      <c r="D46" s="18"/>
      <c r="E46" s="18"/>
      <c r="F46" s="18"/>
      <c r="G46" s="105"/>
      <c r="H46" s="14"/>
      <c r="I46" s="88"/>
      <c r="O46" s="52"/>
      <c r="Q46" s="88"/>
      <c r="T46" s="19"/>
      <c r="U46" s="19"/>
      <c r="V46" s="19"/>
      <c r="W46" s="54"/>
      <c r="X46" s="52"/>
    </row>
    <row r="47" spans="1:24" ht="14.25" thickTop="1" thickBot="1" x14ac:dyDescent="0.25">
      <c r="A47" s="88"/>
      <c r="B47" s="18"/>
      <c r="C47" s="18"/>
      <c r="D47" s="18"/>
      <c r="E47" s="18"/>
      <c r="F47" s="18"/>
      <c r="G47" s="105"/>
      <c r="H47" s="14"/>
      <c r="I47" s="88"/>
      <c r="J47" s="19"/>
      <c r="K47" s="19"/>
      <c r="L47" s="19"/>
      <c r="M47" s="19"/>
      <c r="N47" s="19"/>
      <c r="O47" s="21"/>
      <c r="Q47" s="88"/>
      <c r="R47" s="19"/>
      <c r="S47" s="19"/>
      <c r="T47" s="19"/>
      <c r="U47" s="19"/>
      <c r="V47" s="19"/>
      <c r="W47" s="19"/>
      <c r="X47" s="21"/>
    </row>
    <row r="48" spans="1:24" ht="12" customHeight="1" thickTop="1" thickBot="1" x14ac:dyDescent="0.25">
      <c r="A48" s="88"/>
      <c r="B48" s="69" t="s">
        <v>40</v>
      </c>
      <c r="C48" s="69"/>
      <c r="D48" s="69"/>
      <c r="E48" s="69"/>
      <c r="F48" s="69"/>
      <c r="G48" s="105"/>
      <c r="H48" s="14"/>
      <c r="I48" s="88"/>
      <c r="J48" s="69" t="s">
        <v>40</v>
      </c>
      <c r="K48" s="69"/>
      <c r="L48" s="69"/>
      <c r="M48" s="69"/>
      <c r="N48" s="69"/>
      <c r="O48" s="21"/>
      <c r="Q48" s="88"/>
      <c r="R48" s="69" t="s">
        <v>40</v>
      </c>
      <c r="S48" s="69"/>
      <c r="T48" s="69"/>
      <c r="U48" s="69"/>
      <c r="V48" s="69"/>
      <c r="W48" s="19"/>
      <c r="X48" s="21"/>
    </row>
    <row r="49" spans="1:24" ht="12" customHeight="1" thickTop="1" thickBot="1" x14ac:dyDescent="0.25">
      <c r="A49" s="88"/>
      <c r="B49" s="69" t="s">
        <v>41</v>
      </c>
      <c r="C49" s="69"/>
      <c r="D49" s="69"/>
      <c r="E49" s="69"/>
      <c r="F49" s="69"/>
      <c r="G49" s="105"/>
      <c r="H49" s="14"/>
      <c r="I49" s="88"/>
      <c r="J49" s="69" t="s">
        <v>41</v>
      </c>
      <c r="K49" s="69"/>
      <c r="L49" s="69"/>
      <c r="M49" s="69"/>
      <c r="N49" s="69"/>
      <c r="O49" s="21"/>
      <c r="Q49" s="88"/>
      <c r="R49" s="69" t="s">
        <v>41</v>
      </c>
      <c r="S49" s="69"/>
      <c r="T49" s="69"/>
      <c r="U49" s="69"/>
      <c r="V49" s="69"/>
      <c r="W49" s="19"/>
      <c r="X49" s="21"/>
    </row>
    <row r="50" spans="1:24" ht="12" customHeight="1" thickTop="1" thickBot="1" x14ac:dyDescent="0.25">
      <c r="A50" s="88"/>
      <c r="B50" s="69" t="s">
        <v>42</v>
      </c>
      <c r="C50" s="69"/>
      <c r="D50" s="69"/>
      <c r="E50" s="69"/>
      <c r="F50" s="69"/>
      <c r="G50" s="105"/>
      <c r="H50" s="14"/>
      <c r="I50" s="88"/>
      <c r="J50" s="69" t="s">
        <v>42</v>
      </c>
      <c r="K50" s="69"/>
      <c r="L50" s="69"/>
      <c r="M50" s="69"/>
      <c r="N50" s="69"/>
      <c r="O50" s="21"/>
      <c r="Q50" s="88"/>
      <c r="R50" s="69" t="s">
        <v>42</v>
      </c>
      <c r="S50" s="69"/>
      <c r="T50" s="69"/>
      <c r="U50" s="69"/>
      <c r="V50" s="69"/>
      <c r="W50" s="19"/>
      <c r="X50" s="21"/>
    </row>
    <row r="51" spans="1:24" ht="9" customHeight="1" thickTop="1" thickBot="1" x14ac:dyDescent="0.25">
      <c r="A51" s="88"/>
      <c r="B51" s="81"/>
      <c r="C51" s="81"/>
      <c r="D51" s="81"/>
      <c r="E51" s="81"/>
      <c r="F51" s="81"/>
      <c r="G51" s="105"/>
      <c r="H51" s="14"/>
      <c r="I51" s="88"/>
      <c r="J51" s="81"/>
      <c r="K51" s="81"/>
      <c r="L51" s="81"/>
      <c r="M51" s="81"/>
      <c r="N51" s="81"/>
      <c r="O51" s="57"/>
      <c r="Q51" s="88"/>
      <c r="R51" s="81"/>
      <c r="S51" s="81"/>
      <c r="T51" s="81"/>
      <c r="U51" s="81"/>
      <c r="V51" s="81"/>
      <c r="W51" s="81"/>
      <c r="X51" s="57"/>
    </row>
    <row r="52" spans="1:24" ht="13.5" thickTop="1" x14ac:dyDescent="0.2"/>
  </sheetData>
  <sheetProtection password="DFBD" sheet="1" objects="1" scenarios="1" deleteColumns="0" deleteRows="0" sort="0"/>
  <mergeCells count="115">
    <mergeCell ref="B50:F50"/>
    <mergeCell ref="J48:N48"/>
    <mergeCell ref="J49:N49"/>
    <mergeCell ref="J50:N50"/>
    <mergeCell ref="B51:F51"/>
    <mergeCell ref="J51:N51"/>
    <mergeCell ref="E38:F38"/>
    <mergeCell ref="E39:F39"/>
    <mergeCell ref="E40:F40"/>
    <mergeCell ref="E41:F41"/>
    <mergeCell ref="E42:F42"/>
    <mergeCell ref="E43:F43"/>
    <mergeCell ref="E44:F44"/>
    <mergeCell ref="E45:F45"/>
    <mergeCell ref="B48:F48"/>
    <mergeCell ref="J44:N44"/>
    <mergeCell ref="E30:F30"/>
    <mergeCell ref="E31:F31"/>
    <mergeCell ref="E32:F32"/>
    <mergeCell ref="E33:F33"/>
    <mergeCell ref="E34:F34"/>
    <mergeCell ref="E35:F35"/>
    <mergeCell ref="E36:F36"/>
    <mergeCell ref="E37:F37"/>
    <mergeCell ref="B49:F49"/>
    <mergeCell ref="B21:E21"/>
    <mergeCell ref="B22:E22"/>
    <mergeCell ref="B23:E23"/>
    <mergeCell ref="B24:E24"/>
    <mergeCell ref="B25:F25"/>
    <mergeCell ref="E26:F26"/>
    <mergeCell ref="E27:F27"/>
    <mergeCell ref="E28:F28"/>
    <mergeCell ref="E29:F29"/>
    <mergeCell ref="B14:E14"/>
    <mergeCell ref="B16:E16"/>
    <mergeCell ref="B17:E17"/>
    <mergeCell ref="B18:E18"/>
    <mergeCell ref="B19:F19"/>
    <mergeCell ref="B15:E15"/>
    <mergeCell ref="M17:N17"/>
    <mergeCell ref="M18:N18"/>
    <mergeCell ref="B20:E20"/>
    <mergeCell ref="U13:U14"/>
    <mergeCell ref="V13:V14"/>
    <mergeCell ref="W13:W14"/>
    <mergeCell ref="S15:S16"/>
    <mergeCell ref="T15:T16"/>
    <mergeCell ref="U15:U16"/>
    <mergeCell ref="V15:V16"/>
    <mergeCell ref="W15:W16"/>
    <mergeCell ref="A1:A51"/>
    <mergeCell ref="B1:F1"/>
    <mergeCell ref="G1:G51"/>
    <mergeCell ref="I1:I51"/>
    <mergeCell ref="J1:N1"/>
    <mergeCell ref="B3:F3"/>
    <mergeCell ref="B4:F4"/>
    <mergeCell ref="B5:F5"/>
    <mergeCell ref="C6:F6"/>
    <mergeCell ref="C7:F7"/>
    <mergeCell ref="C8:F8"/>
    <mergeCell ref="C9:F9"/>
    <mergeCell ref="E10:F10"/>
    <mergeCell ref="E11:F11"/>
    <mergeCell ref="B12:F12"/>
    <mergeCell ref="B13:E13"/>
    <mergeCell ref="R51:W51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Q1:Q51"/>
    <mergeCell ref="R1:W1"/>
    <mergeCell ref="S11:S12"/>
    <mergeCell ref="T11:T12"/>
    <mergeCell ref="U11:U12"/>
    <mergeCell ref="V11:V12"/>
    <mergeCell ref="W11:W12"/>
    <mergeCell ref="R48:V48"/>
    <mergeCell ref="R49:V49"/>
    <mergeCell ref="S13:S14"/>
    <mergeCell ref="T13:T14"/>
    <mergeCell ref="R50:V50"/>
    <mergeCell ref="M36:N36"/>
    <mergeCell ref="M37:N37"/>
    <mergeCell ref="M38:N38"/>
    <mergeCell ref="M25:N25"/>
    <mergeCell ref="M19:N19"/>
    <mergeCell ref="M31:N31"/>
    <mergeCell ref="M32:N32"/>
    <mergeCell ref="M33:N33"/>
    <mergeCell ref="M34:N34"/>
    <mergeCell ref="M35:N35"/>
    <mergeCell ref="M26:N26"/>
    <mergeCell ref="M27:N27"/>
    <mergeCell ref="M28:N28"/>
    <mergeCell ref="M29:N29"/>
    <mergeCell ref="M30:N30"/>
    <mergeCell ref="M20:N20"/>
    <mergeCell ref="M21:N21"/>
    <mergeCell ref="M22:N22"/>
    <mergeCell ref="M23:N23"/>
    <mergeCell ref="M24:N24"/>
    <mergeCell ref="J43:N43"/>
    <mergeCell ref="S41:S42"/>
    <mergeCell ref="S43:S44"/>
  </mergeCells>
  <pageMargins left="0.7" right="0.7" top="0.75" bottom="0.75" header="0.3" footer="0.3"/>
  <pageSetup paperSize="9" firstPageNumber="0" fitToWidth="0" orientation="portrait" horizontalDpi="300" verticalDpi="300" r:id="rId1"/>
  <headerFooter alignWithMargins="0"/>
  <colBreaks count="2" manualBreakCount="2">
    <brk id="8" max="50" man="1"/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Dietz</dc:creator>
  <cp:lastModifiedBy>Inga Sarrazin</cp:lastModifiedBy>
  <cp:lastPrinted>2019-10-09T10:02:41Z</cp:lastPrinted>
  <dcterms:created xsi:type="dcterms:W3CDTF">2012-06-14T11:05:55Z</dcterms:created>
  <dcterms:modified xsi:type="dcterms:W3CDTF">2023-03-29T11:35:00Z</dcterms:modified>
</cp:coreProperties>
</file>